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統計・マーケット情報\統計関係\生産量・在庫量\令和5年　生産量、在庫量\送付用データ\"/>
    </mc:Choice>
  </mc:AlternateContent>
  <xr:revisionPtr revIDLastSave="0" documentId="13_ncr:1_{7BC12098-6BEF-42AD-8915-D4DD0DF123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マーガリン" sheetId="13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3" l="1"/>
  <c r="AB42" i="15"/>
  <c r="M84" i="12"/>
  <c r="AB84" i="11"/>
  <c r="AB84" i="10"/>
  <c r="AB84" i="13"/>
  <c r="AA42" i="15"/>
  <c r="L84" i="12"/>
  <c r="AA84" i="11"/>
  <c r="AA84" i="10"/>
  <c r="AA84" i="13"/>
  <c r="Z42" i="15"/>
  <c r="K84" i="12"/>
  <c r="Z84" i="11"/>
  <c r="Z84" i="10"/>
  <c r="Z84" i="13"/>
  <c r="Y42" i="15"/>
  <c r="J84" i="12"/>
  <c r="Y84" i="11"/>
  <c r="Y84" i="10"/>
  <c r="Y84" i="13"/>
  <c r="AC42" i="10"/>
  <c r="AC38" i="10"/>
  <c r="AC39" i="10"/>
  <c r="M84" i="15" l="1"/>
  <c r="L84" i="15"/>
  <c r="J84" i="15"/>
  <c r="K84" i="15"/>
  <c r="R42" i="15"/>
  <c r="C84" i="12" l="1"/>
  <c r="R84" i="11"/>
  <c r="R84" i="10"/>
  <c r="R84" i="13"/>
  <c r="C84" i="15" l="1"/>
  <c r="Q80" i="13"/>
  <c r="B84" i="12" l="1"/>
  <c r="Q84" i="11"/>
  <c r="AC40" i="10"/>
  <c r="B80" i="12" l="1"/>
  <c r="C80" i="12"/>
  <c r="D80" i="12"/>
  <c r="E80" i="12"/>
  <c r="F80" i="12"/>
  <c r="G80" i="12"/>
  <c r="H80" i="12"/>
  <c r="I80" i="12"/>
  <c r="J80" i="12"/>
  <c r="K80" i="12"/>
  <c r="L80" i="12"/>
  <c r="M80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B82" i="12"/>
  <c r="C82" i="12"/>
  <c r="D82" i="12"/>
  <c r="E82" i="12"/>
  <c r="F82" i="12"/>
  <c r="G82" i="12"/>
  <c r="H82" i="12"/>
  <c r="I82" i="12"/>
  <c r="J82" i="12"/>
  <c r="K82" i="12"/>
  <c r="L82" i="12"/>
  <c r="M82" i="12"/>
  <c r="B83" i="12"/>
  <c r="C83" i="12"/>
  <c r="D83" i="12"/>
  <c r="E83" i="12"/>
  <c r="F83" i="12"/>
  <c r="G83" i="12"/>
  <c r="H83" i="12"/>
  <c r="I83" i="12"/>
  <c r="J83" i="12"/>
  <c r="K83" i="12"/>
  <c r="L83" i="12"/>
  <c r="M83" i="12"/>
  <c r="Q83" i="13" l="1"/>
  <c r="AB80" i="13"/>
  <c r="AB41" i="15" l="1"/>
  <c r="AB83" i="11"/>
  <c r="AB83" i="10"/>
  <c r="AB83" i="13"/>
  <c r="AA41" i="15"/>
  <c r="AA83" i="11"/>
  <c r="AA83" i="10"/>
  <c r="AA83" i="13"/>
  <c r="Z41" i="15"/>
  <c r="Z83" i="11"/>
  <c r="Z83" i="10"/>
  <c r="Z83" i="13"/>
  <c r="Y41" i="15"/>
  <c r="Y83" i="11"/>
  <c r="Y83" i="10"/>
  <c r="Y83" i="13"/>
  <c r="X41" i="15"/>
  <c r="X83" i="11"/>
  <c r="X83" i="10"/>
  <c r="X83" i="13"/>
  <c r="W41" i="15"/>
  <c r="W83" i="11"/>
  <c r="W83" i="10"/>
  <c r="W83" i="13"/>
  <c r="V41" i="15"/>
  <c r="V83" i="11"/>
  <c r="V83" i="10"/>
  <c r="V83" i="13"/>
  <c r="U41" i="15"/>
  <c r="U83" i="11"/>
  <c r="U83" i="10"/>
  <c r="U83" i="13"/>
  <c r="T41" i="15"/>
  <c r="T83" i="11"/>
  <c r="T83" i="10"/>
  <c r="T83" i="13"/>
  <c r="S41" i="15"/>
  <c r="S83" i="11"/>
  <c r="S83" i="10"/>
  <c r="S83" i="13"/>
  <c r="R41" i="15"/>
  <c r="R83" i="11"/>
  <c r="R83" i="10"/>
  <c r="R83" i="13"/>
  <c r="Q83" i="10"/>
  <c r="Q41" i="15"/>
  <c r="Q83" i="11"/>
  <c r="AC41" i="10"/>
  <c r="AB40" i="15"/>
  <c r="AB82" i="11"/>
  <c r="AB82" i="10"/>
  <c r="AB82" i="13"/>
  <c r="AA40" i="15"/>
  <c r="AA82" i="11"/>
  <c r="AA82" i="10"/>
  <c r="AA82" i="13"/>
  <c r="Z40" i="15"/>
  <c r="Z82" i="11"/>
  <c r="Z82" i="10"/>
  <c r="Z82" i="13"/>
  <c r="Y40" i="15"/>
  <c r="Y82" i="11"/>
  <c r="Y82" i="10"/>
  <c r="Y82" i="13"/>
  <c r="X40" i="15"/>
  <c r="X82" i="11"/>
  <c r="X82" i="10"/>
  <c r="X82" i="13"/>
  <c r="W40" i="15"/>
  <c r="W82" i="11"/>
  <c r="W82" i="10"/>
  <c r="W82" i="13"/>
  <c r="V40" i="15"/>
  <c r="V82" i="11"/>
  <c r="V82" i="10"/>
  <c r="V82" i="13"/>
  <c r="U40" i="15"/>
  <c r="U82" i="11"/>
  <c r="U82" i="10"/>
  <c r="U82" i="13"/>
  <c r="L83" i="15" l="1"/>
  <c r="J83" i="15"/>
  <c r="H83" i="15"/>
  <c r="F83" i="15"/>
  <c r="D83" i="15"/>
  <c r="E83" i="15"/>
  <c r="G83" i="15"/>
  <c r="I83" i="15"/>
  <c r="K83" i="15"/>
  <c r="M83" i="15"/>
  <c r="B83" i="15"/>
  <c r="AC83" i="10"/>
  <c r="AC83" i="11"/>
  <c r="N83" i="12"/>
  <c r="C83" i="15"/>
  <c r="AC41" i="15"/>
  <c r="AC83" i="13"/>
  <c r="G82" i="15"/>
  <c r="I82" i="15"/>
  <c r="K82" i="15"/>
  <c r="M82" i="15"/>
  <c r="F82" i="15"/>
  <c r="H82" i="15"/>
  <c r="J82" i="15"/>
  <c r="L82" i="15"/>
  <c r="T40" i="15"/>
  <c r="T82" i="11"/>
  <c r="T82" i="10"/>
  <c r="T82" i="13"/>
  <c r="S40" i="15"/>
  <c r="S82" i="11"/>
  <c r="S82" i="10"/>
  <c r="S82" i="13"/>
  <c r="R40" i="15"/>
  <c r="R82" i="11"/>
  <c r="R82" i="10"/>
  <c r="R82" i="13"/>
  <c r="AB81" i="10"/>
  <c r="AA81" i="10"/>
  <c r="Z81" i="10"/>
  <c r="Y81" i="10"/>
  <c r="X81" i="10"/>
  <c r="W81" i="10"/>
  <c r="V81" i="10"/>
  <c r="U81" i="10"/>
  <c r="T81" i="10"/>
  <c r="S81" i="10"/>
  <c r="R81" i="10"/>
  <c r="Q81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Q84" i="10"/>
  <c r="Q84" i="13"/>
  <c r="R80" i="13"/>
  <c r="S80" i="13"/>
  <c r="T80" i="13"/>
  <c r="U80" i="13"/>
  <c r="V80" i="13"/>
  <c r="W80" i="13"/>
  <c r="X80" i="13"/>
  <c r="Y80" i="13"/>
  <c r="Z80" i="13"/>
  <c r="AA80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Q82" i="13"/>
  <c r="AB38" i="15"/>
  <c r="AB39" i="15"/>
  <c r="Q42" i="15"/>
  <c r="Q38" i="15"/>
  <c r="R38" i="15"/>
  <c r="S38" i="15"/>
  <c r="T38" i="15"/>
  <c r="U38" i="15"/>
  <c r="V38" i="15"/>
  <c r="W38" i="15"/>
  <c r="X38" i="15"/>
  <c r="Y38" i="15"/>
  <c r="Z38" i="15"/>
  <c r="AA38" i="15"/>
  <c r="Q39" i="15"/>
  <c r="R39" i="15"/>
  <c r="S39" i="15"/>
  <c r="T39" i="15"/>
  <c r="U39" i="15"/>
  <c r="V39" i="15"/>
  <c r="W39" i="15"/>
  <c r="X39" i="15"/>
  <c r="Y39" i="15"/>
  <c r="Z39" i="15"/>
  <c r="AA39" i="15"/>
  <c r="AB80" i="11"/>
  <c r="AB81" i="11"/>
  <c r="Q80" i="11"/>
  <c r="R80" i="11"/>
  <c r="S80" i="11"/>
  <c r="T80" i="11"/>
  <c r="U80" i="11"/>
  <c r="V80" i="11"/>
  <c r="W80" i="11"/>
  <c r="X80" i="11"/>
  <c r="Y80" i="11"/>
  <c r="Z80" i="11"/>
  <c r="AA80" i="11"/>
  <c r="Q81" i="11"/>
  <c r="R81" i="11"/>
  <c r="S81" i="11"/>
  <c r="T81" i="11"/>
  <c r="U81" i="11"/>
  <c r="V81" i="11"/>
  <c r="W81" i="11"/>
  <c r="X81" i="11"/>
  <c r="Y81" i="11"/>
  <c r="Z81" i="11"/>
  <c r="AA81" i="11"/>
  <c r="Q40" i="15"/>
  <c r="Q82" i="11"/>
  <c r="Q82" i="10"/>
  <c r="N80" i="12" l="1"/>
  <c r="AC84" i="11"/>
  <c r="AC84" i="10"/>
  <c r="N83" i="15"/>
  <c r="AC80" i="10"/>
  <c r="N81" i="12"/>
  <c r="N84" i="12"/>
  <c r="AC39" i="15"/>
  <c r="D82" i="15"/>
  <c r="E82" i="15"/>
  <c r="C82" i="15"/>
  <c r="AC81" i="10"/>
  <c r="AC42" i="15"/>
  <c r="B82" i="15"/>
  <c r="N82" i="12"/>
  <c r="AC81" i="11"/>
  <c r="AC80" i="11"/>
  <c r="AC84" i="13"/>
  <c r="AC82" i="10"/>
  <c r="AC82" i="13"/>
  <c r="L81" i="15"/>
  <c r="J81" i="15"/>
  <c r="H81" i="15"/>
  <c r="F81" i="15"/>
  <c r="D81" i="15"/>
  <c r="B81" i="15"/>
  <c r="K80" i="15"/>
  <c r="I80" i="15"/>
  <c r="G80" i="15"/>
  <c r="E80" i="15"/>
  <c r="C80" i="15"/>
  <c r="B84" i="15"/>
  <c r="M81" i="15"/>
  <c r="AC81" i="13"/>
  <c r="K81" i="15"/>
  <c r="I81" i="15"/>
  <c r="G81" i="15"/>
  <c r="E81" i="15"/>
  <c r="C81" i="15"/>
  <c r="L80" i="15"/>
  <c r="J80" i="15"/>
  <c r="H80" i="15"/>
  <c r="F80" i="15"/>
  <c r="D80" i="15"/>
  <c r="B80" i="15"/>
  <c r="M80" i="15"/>
  <c r="AC38" i="15"/>
  <c r="AC80" i="13"/>
  <c r="AC40" i="15"/>
  <c r="AC82" i="11"/>
  <c r="N82" i="15" l="1"/>
  <c r="N81" i="15"/>
  <c r="N80" i="15"/>
  <c r="N84" i="15"/>
</calcChain>
</file>

<file path=xl/sharedStrings.xml><?xml version="1.0" encoding="utf-8"?>
<sst xmlns="http://schemas.openxmlformats.org/spreadsheetml/2006/main" count="391" uniqueCount="28">
  <si>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</si>
  <si>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</si>
  <si>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</si>
  <si>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</si>
  <si>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</si>
  <si>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</si>
  <si>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</si>
  <si>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</si>
  <si>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</si>
  <si>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</si>
  <si>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</si>
  <si>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</si>
  <si>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2"/>
  </si>
  <si>
    <t>マーガリン 月別生産量</t>
    <rPh sb="6" eb="8">
      <t>ツキベツ</t>
    </rPh>
    <rPh sb="8" eb="10">
      <t>セイサン</t>
    </rPh>
    <rPh sb="10" eb="11">
      <t>リョウ</t>
    </rPh>
    <phoneticPr fontId="2"/>
  </si>
  <si>
    <t>ファットスプレッド 月別生産量</t>
    <rPh sb="10" eb="12">
      <t>ツキベツ</t>
    </rPh>
    <rPh sb="12" eb="14">
      <t>セイサン</t>
    </rPh>
    <rPh sb="14" eb="15">
      <t>リョウ</t>
    </rPh>
    <phoneticPr fontId="2"/>
  </si>
  <si>
    <t>ショートニング･精製ラード 月別生産量</t>
    <rPh sb="8" eb="10">
      <t>セイセイ</t>
    </rPh>
    <rPh sb="14" eb="16">
      <t>ツキベツ</t>
    </rPh>
    <rPh sb="16" eb="18">
      <t>セイサン</t>
    </rPh>
    <rPh sb="18" eb="19">
      <t>リョウ</t>
    </rPh>
    <phoneticPr fontId="2"/>
  </si>
  <si>
    <t>食用精製加工油脂 月別生産量</t>
    <rPh sb="0" eb="2">
      <t>ショクヨウ</t>
    </rPh>
    <rPh sb="2" eb="4">
      <t>セイセイ</t>
    </rPh>
    <rPh sb="4" eb="6">
      <t>カコウ</t>
    </rPh>
    <rPh sb="6" eb="8">
      <t>ユシ</t>
    </rPh>
    <rPh sb="9" eb="11">
      <t>ツキベツ</t>
    </rPh>
    <rPh sb="11" eb="13">
      <t>セイサン</t>
    </rPh>
    <rPh sb="13" eb="14">
      <t>リョウ</t>
    </rPh>
    <phoneticPr fontId="2"/>
  </si>
  <si>
    <t>その他食用加工油脂(その１)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ツキベツ</t>
    </rPh>
    <rPh sb="17" eb="19">
      <t>セイサン</t>
    </rPh>
    <rPh sb="19" eb="20">
      <t>リョウ</t>
    </rPh>
    <phoneticPr fontId="2"/>
  </si>
  <si>
    <t>その他食用加工油脂(その２)･食用加工油脂総計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ショクヨウ</t>
    </rPh>
    <rPh sb="17" eb="19">
      <t>カコウ</t>
    </rPh>
    <rPh sb="19" eb="21">
      <t>ユシ</t>
    </rPh>
    <rPh sb="21" eb="23">
      <t>ソウケイ</t>
    </rPh>
    <rPh sb="24" eb="26">
      <t>ツキベツ</t>
    </rPh>
    <rPh sb="26" eb="28">
      <t>セイサン</t>
    </rPh>
    <rPh sb="28" eb="29">
      <t>リョウ</t>
    </rPh>
    <phoneticPr fontId="2"/>
  </si>
  <si>
    <t>(会員）</t>
    <rPh sb="1" eb="3">
      <t>カイイン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</si>
  <si>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</si>
  <si>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</si>
  <si>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</si>
  <si>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</si>
  <si>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</si>
  <si>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.</t>
    <phoneticPr fontId="2"/>
  </si>
  <si>
    <t>2023年</t>
    <rPh sb="4" eb="5">
      <t>ネン</t>
    </rPh>
    <phoneticPr fontId="2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</si>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</sst>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;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38" fontId="3" fillId="0" borderId="2" xfId="1" applyFont="1" applyBorder="1">
      <alignment vertical="center"/>
    </xf>
    <xf numFmtId="38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38" fontId="3" fillId="0" borderId="5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38" fontId="4" fillId="0" borderId="3" xfId="0" applyNumberFormat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38" fontId="0" fillId="0" borderId="0" xfId="1" applyFont="1">
      <alignment vertical="center"/>
    </xf>
    <xf numFmtId="176" fontId="4" fillId="0" borderId="3" xfId="1" applyNumberFormat="1" applyFont="1" applyBorder="1">
      <alignment vertical="center"/>
    </xf>
    <xf numFmtId="0" fontId="0" fillId="0" borderId="7" xfId="0" applyBorder="1">
      <alignment vertical="center"/>
    </xf>
    <xf numFmtId="38" fontId="4" fillId="0" borderId="7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38" fontId="4" fillId="0" borderId="7" xfId="1" applyFont="1" applyFill="1" applyBorder="1">
      <alignment vertical="center"/>
    </xf>
    <xf numFmtId="0" fontId="4" fillId="0" borderId="8" xfId="0" applyFont="1" applyBorder="1">
      <alignment vertical="center"/>
    </xf>
    <xf numFmtId="38" fontId="4" fillId="0" borderId="8" xfId="1" applyFont="1" applyBorder="1">
      <alignment vertical="center"/>
    </xf>
    <xf numFmtId="38" fontId="4" fillId="0" borderId="8" xfId="0" applyNumberFormat="1" applyFont="1" applyBorder="1">
      <alignment vertical="center"/>
    </xf>
    <xf numFmtId="38" fontId="4" fillId="0" borderId="6" xfId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マーガリン!$A$38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マーガリン!$B$37:$M$37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マーガリン!$B$38:$M$38</c:f>
              <c:numCache>
                <c:formatCode>#,##0_);[Red]\(#,##0\)</c:formatCode>
                <c:ptCount val="12"/>
                <c:pt idx="0">
                  <c:v>1099</c:v>
                </c:pt>
                <c:pt idx="1">
                  <c:v>1276</c:v>
                </c:pt>
                <c:pt idx="2">
                  <c:v>1482</c:v>
                </c:pt>
                <c:pt idx="3">
                  <c:v>1345</c:v>
                </c:pt>
                <c:pt idx="4">
                  <c:v>1044</c:v>
                </c:pt>
                <c:pt idx="5">
                  <c:v>894</c:v>
                </c:pt>
                <c:pt idx="6">
                  <c:v>1367</c:v>
                </c:pt>
                <c:pt idx="7">
                  <c:v>931</c:v>
                </c:pt>
                <c:pt idx="8">
                  <c:v>1248</c:v>
                </c:pt>
                <c:pt idx="9">
                  <c:v>1503</c:v>
                </c:pt>
                <c:pt idx="10">
                  <c:v>1348</c:v>
                </c:pt>
                <c:pt idx="11">
                  <c:v>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6-4CDA-A884-CB909CED766C}"/>
            </c:ext>
          </c:extLst>
        </c:ser>
        <c:ser>
          <c:idx val="3"/>
          <c:order val="1"/>
          <c:tx>
            <c:strRef>
              <c:f>マーガリン!$A$39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マーガリン!$B$37:$M$37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マーガリン!$B$39:$M$39</c:f>
              <c:numCache>
                <c:formatCode>#,##0_);[Red]\(#,##0\)</c:formatCode>
                <c:ptCount val="12"/>
                <c:pt idx="0">
                  <c:v>998</c:v>
                </c:pt>
                <c:pt idx="1">
                  <c:v>1134</c:v>
                </c:pt>
                <c:pt idx="2">
                  <c:v>1372</c:v>
                </c:pt>
                <c:pt idx="3">
                  <c:v>1460</c:v>
                </c:pt>
                <c:pt idx="4">
                  <c:v>1414</c:v>
                </c:pt>
                <c:pt idx="5">
                  <c:v>1600</c:v>
                </c:pt>
                <c:pt idx="6">
                  <c:v>1477</c:v>
                </c:pt>
                <c:pt idx="7">
                  <c:v>528</c:v>
                </c:pt>
                <c:pt idx="8">
                  <c:v>1063</c:v>
                </c:pt>
                <c:pt idx="9">
                  <c:v>828</c:v>
                </c:pt>
                <c:pt idx="10">
                  <c:v>862</c:v>
                </c:pt>
                <c:pt idx="11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6-4CDA-A884-CB909CED766C}"/>
            </c:ext>
          </c:extLst>
        </c:ser>
        <c:ser>
          <c:idx val="4"/>
          <c:order val="2"/>
          <c:tx>
            <c:strRef>
              <c:f>マーガリン!$A$40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マーガリン!$B$37:$M$37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マーガリン!$B$40:$M$40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6-4CDA-A884-CB909CED766C}"/>
            </c:ext>
          </c:extLst>
        </c:ser>
        <c:ser>
          <c:idx val="0"/>
          <c:order val="3"/>
          <c:tx>
            <c:strRef>
              <c:f>マーガリン!$A$41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マーガリン!$B$37:$M$37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マーガリン!$B$41:$M$41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6-4CDA-A884-CB909CED766C}"/>
            </c:ext>
          </c:extLst>
        </c:ser>
        <c:ser>
          <c:idx val="1"/>
          <c:order val="4"/>
          <c:tx>
            <c:strRef>
              <c:f>マーガリン!$A$42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マーガリン!$B$37:$M$37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マーガリン!$B$42:$M$42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6-4CDA-A884-CB909CED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600"/>
          <c:min val="4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78406277836397"/>
          <c:y val="0.43525151152980879"/>
          <c:w val="0.10386524738544066"/>
          <c:h val="0.201818229752530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'ｼｮｰﾄﾆﾝｸﾞ,ﾗｰﾄﾞ'!$Q$38:$AB$38</c:f>
              <c:numCache>
                <c:formatCode>#,##0_);[Red]\(#,##0\)</c:formatCode>
                <c:ptCount val="12"/>
                <c:pt idx="0">
                  <c:v>1033</c:v>
                </c:pt>
                <c:pt idx="1">
                  <c:v>1004</c:v>
                </c:pt>
                <c:pt idx="2">
                  <c:v>974</c:v>
                </c:pt>
                <c:pt idx="3">
                  <c:v>1141</c:v>
                </c:pt>
                <c:pt idx="4">
                  <c:v>812</c:v>
                </c:pt>
                <c:pt idx="5">
                  <c:v>915</c:v>
                </c:pt>
                <c:pt idx="6">
                  <c:v>1179</c:v>
                </c:pt>
                <c:pt idx="7">
                  <c:v>956</c:v>
                </c:pt>
                <c:pt idx="8">
                  <c:v>1108</c:v>
                </c:pt>
                <c:pt idx="9">
                  <c:v>1396</c:v>
                </c:pt>
                <c:pt idx="10">
                  <c:v>1198</c:v>
                </c:pt>
                <c:pt idx="11">
                  <c:v>1178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1044</c:v>
                </c:pt>
                <c:pt idx="1">
                  <c:v>938</c:v>
                </c:pt>
                <c:pt idx="2">
                  <c:v>1108</c:v>
                </c:pt>
                <c:pt idx="3">
                  <c:v>849</c:v>
                </c:pt>
                <c:pt idx="4">
                  <c:v>669</c:v>
                </c:pt>
                <c:pt idx="5">
                  <c:v>726</c:v>
                </c:pt>
                <c:pt idx="6">
                  <c:v>683</c:v>
                </c:pt>
                <c:pt idx="7">
                  <c:v>742</c:v>
                </c:pt>
                <c:pt idx="8">
                  <c:v>804</c:v>
                </c:pt>
                <c:pt idx="9">
                  <c:v>1037</c:v>
                </c:pt>
                <c:pt idx="10">
                  <c:v>1030</c:v>
                </c:pt>
                <c:pt idx="11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'ｼｮｰﾄﾆﾝｸﾞ,ﾗｰﾄﾞ'!$A$80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'ｼｮｰﾄﾆﾝｸﾞ,ﾗｰﾄﾞ'!$B$80:$M$80</c:f>
              <c:numCache>
                <c:formatCode>#,##0_);[Red]\(#,##0\)</c:formatCode>
                <c:ptCount val="12"/>
                <c:pt idx="0">
                  <c:v>859</c:v>
                </c:pt>
                <c:pt idx="1">
                  <c:v>967</c:v>
                </c:pt>
                <c:pt idx="2">
                  <c:v>1003</c:v>
                </c:pt>
                <c:pt idx="3">
                  <c:v>1126</c:v>
                </c:pt>
                <c:pt idx="4">
                  <c:v>951</c:v>
                </c:pt>
                <c:pt idx="5">
                  <c:v>789</c:v>
                </c:pt>
                <c:pt idx="6">
                  <c:v>920</c:v>
                </c:pt>
                <c:pt idx="7">
                  <c:v>932</c:v>
                </c:pt>
                <c:pt idx="8">
                  <c:v>1105</c:v>
                </c:pt>
                <c:pt idx="9">
                  <c:v>1089</c:v>
                </c:pt>
                <c:pt idx="10">
                  <c:v>1081</c:v>
                </c:pt>
                <c:pt idx="11">
                  <c:v>1028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864</c:v>
                </c:pt>
                <c:pt idx="1">
                  <c:v>863</c:v>
                </c:pt>
                <c:pt idx="2">
                  <c:v>1259</c:v>
                </c:pt>
                <c:pt idx="3">
                  <c:v>1418</c:v>
                </c:pt>
                <c:pt idx="4">
                  <c:v>1075</c:v>
                </c:pt>
                <c:pt idx="5">
                  <c:v>1015</c:v>
                </c:pt>
                <c:pt idx="6">
                  <c:v>1096</c:v>
                </c:pt>
                <c:pt idx="7">
                  <c:v>974</c:v>
                </c:pt>
                <c:pt idx="8">
                  <c:v>1036</c:v>
                </c:pt>
                <c:pt idx="9">
                  <c:v>1199</c:v>
                </c:pt>
                <c:pt idx="10">
                  <c:v>1143</c:v>
                </c:pt>
                <c:pt idx="11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'ｼｮｰﾄﾆﾝｸﾞ,ﾗｰﾄﾞ'!$B$84:$M$84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5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644706301044368E-2"/>
          <c:y val="0.1007475794595316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'ｼｮｰﾄﾆﾝｸﾞ,ﾗｰﾄﾞ'!$P$80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'ｼｮｰﾄﾆﾝｸﾞ,ﾗｰﾄﾞ'!$Q$80:$AB$80</c:f>
              <c:numCache>
                <c:formatCode>#,##0_);[Red]\(#,##0\)</c:formatCode>
                <c:ptCount val="12"/>
                <c:pt idx="0">
                  <c:v>1892</c:v>
                </c:pt>
                <c:pt idx="1">
                  <c:v>1971</c:v>
                </c:pt>
                <c:pt idx="2">
                  <c:v>1977</c:v>
                </c:pt>
                <c:pt idx="3">
                  <c:v>2267</c:v>
                </c:pt>
                <c:pt idx="4">
                  <c:v>1763</c:v>
                </c:pt>
                <c:pt idx="5">
                  <c:v>1704</c:v>
                </c:pt>
                <c:pt idx="6">
                  <c:v>2099</c:v>
                </c:pt>
                <c:pt idx="7">
                  <c:v>1888</c:v>
                </c:pt>
                <c:pt idx="8">
                  <c:v>2213</c:v>
                </c:pt>
                <c:pt idx="9">
                  <c:v>2485</c:v>
                </c:pt>
                <c:pt idx="10">
                  <c:v>2279</c:v>
                </c:pt>
                <c:pt idx="11">
                  <c:v>2206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1908</c:v>
                </c:pt>
                <c:pt idx="1">
                  <c:v>1801</c:v>
                </c:pt>
                <c:pt idx="2">
                  <c:v>2367</c:v>
                </c:pt>
                <c:pt idx="3">
                  <c:v>2267</c:v>
                </c:pt>
                <c:pt idx="4">
                  <c:v>1744</c:v>
                </c:pt>
                <c:pt idx="5">
                  <c:v>1741</c:v>
                </c:pt>
                <c:pt idx="6">
                  <c:v>1779</c:v>
                </c:pt>
                <c:pt idx="7">
                  <c:v>1716</c:v>
                </c:pt>
                <c:pt idx="8">
                  <c:v>1840</c:v>
                </c:pt>
                <c:pt idx="9">
                  <c:v>2236</c:v>
                </c:pt>
                <c:pt idx="10">
                  <c:v>2173</c:v>
                </c:pt>
                <c:pt idx="11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'ｼｮｰﾄﾆﾝｸﾞ,ﾗｰﾄﾞ'!$Q$84:$AB$84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食用精製加工油脂!$B$38:$M$38</c:f>
              <c:numCache>
                <c:formatCode>#,##0_);[Red]\(#,##0\)</c:formatCode>
                <c:ptCount val="12"/>
                <c:pt idx="0">
                  <c:v>1179</c:v>
                </c:pt>
                <c:pt idx="1">
                  <c:v>1280</c:v>
                </c:pt>
                <c:pt idx="2">
                  <c:v>1237</c:v>
                </c:pt>
                <c:pt idx="3">
                  <c:v>1171</c:v>
                </c:pt>
                <c:pt idx="4">
                  <c:v>1047</c:v>
                </c:pt>
                <c:pt idx="5">
                  <c:v>1228</c:v>
                </c:pt>
                <c:pt idx="6">
                  <c:v>1184</c:v>
                </c:pt>
                <c:pt idx="7">
                  <c:v>805</c:v>
                </c:pt>
                <c:pt idx="8">
                  <c:v>1103</c:v>
                </c:pt>
                <c:pt idx="9">
                  <c:v>1254</c:v>
                </c:pt>
                <c:pt idx="10">
                  <c:v>1160</c:v>
                </c:pt>
                <c:pt idx="11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1280</c:v>
                </c:pt>
                <c:pt idx="1">
                  <c:v>1075</c:v>
                </c:pt>
                <c:pt idx="2">
                  <c:v>1169</c:v>
                </c:pt>
                <c:pt idx="3">
                  <c:v>1133</c:v>
                </c:pt>
                <c:pt idx="4">
                  <c:v>1104</c:v>
                </c:pt>
                <c:pt idx="5">
                  <c:v>1123</c:v>
                </c:pt>
                <c:pt idx="6">
                  <c:v>1129</c:v>
                </c:pt>
                <c:pt idx="7">
                  <c:v>880</c:v>
                </c:pt>
                <c:pt idx="8">
                  <c:v>979</c:v>
                </c:pt>
                <c:pt idx="9">
                  <c:v>1241</c:v>
                </c:pt>
                <c:pt idx="10">
                  <c:v>1123</c:v>
                </c:pt>
                <c:pt idx="11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食用精製加工油脂!$Q$38:$AB$38</c:f>
              <c:numCache>
                <c:formatCode>#,##0_);[Red]\(#,##0\)</c:formatCode>
                <c:ptCount val="12"/>
                <c:pt idx="0">
                  <c:v>1942</c:v>
                </c:pt>
                <c:pt idx="1">
                  <c:v>1926</c:v>
                </c:pt>
                <c:pt idx="2">
                  <c:v>2104</c:v>
                </c:pt>
                <c:pt idx="3">
                  <c:v>1805</c:v>
                </c:pt>
                <c:pt idx="4">
                  <c:v>1687</c:v>
                </c:pt>
                <c:pt idx="5">
                  <c:v>1613</c:v>
                </c:pt>
                <c:pt idx="6">
                  <c:v>1637</c:v>
                </c:pt>
                <c:pt idx="7">
                  <c:v>1670</c:v>
                </c:pt>
                <c:pt idx="8">
                  <c:v>2118</c:v>
                </c:pt>
                <c:pt idx="9">
                  <c:v>2273</c:v>
                </c:pt>
                <c:pt idx="10">
                  <c:v>2203</c:v>
                </c:pt>
                <c:pt idx="11">
                  <c:v>2260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2013</c:v>
                </c:pt>
                <c:pt idx="1">
                  <c:v>2027</c:v>
                </c:pt>
                <c:pt idx="2">
                  <c:v>2315</c:v>
                </c:pt>
                <c:pt idx="3">
                  <c:v>1998</c:v>
                </c:pt>
                <c:pt idx="4">
                  <c:v>1530</c:v>
                </c:pt>
                <c:pt idx="5">
                  <c:v>1725</c:v>
                </c:pt>
                <c:pt idx="6">
                  <c:v>1230</c:v>
                </c:pt>
                <c:pt idx="7">
                  <c:v>1629</c:v>
                </c:pt>
                <c:pt idx="8">
                  <c:v>2064</c:v>
                </c:pt>
                <c:pt idx="9">
                  <c:v>2104</c:v>
                </c:pt>
                <c:pt idx="10">
                  <c:v>2268</c:v>
                </c:pt>
                <c:pt idx="11">
                  <c:v>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5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食用精製加工油脂!$A$80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食用精製加工油脂!$B$80:$M$80</c:f>
              <c:numCache>
                <c:formatCode>#,##0_);[Red]\(#,##0\)</c:formatCode>
                <c:ptCount val="12"/>
                <c:pt idx="0">
                  <c:v>3121</c:v>
                </c:pt>
                <c:pt idx="1">
                  <c:v>3206</c:v>
                </c:pt>
                <c:pt idx="2">
                  <c:v>3341</c:v>
                </c:pt>
                <c:pt idx="3">
                  <c:v>2976</c:v>
                </c:pt>
                <c:pt idx="4">
                  <c:v>2734</c:v>
                </c:pt>
                <c:pt idx="5">
                  <c:v>2841</c:v>
                </c:pt>
                <c:pt idx="6">
                  <c:v>2821</c:v>
                </c:pt>
                <c:pt idx="7">
                  <c:v>2475</c:v>
                </c:pt>
                <c:pt idx="8">
                  <c:v>3221</c:v>
                </c:pt>
                <c:pt idx="9">
                  <c:v>3527</c:v>
                </c:pt>
                <c:pt idx="10">
                  <c:v>3363</c:v>
                </c:pt>
                <c:pt idx="11">
                  <c:v>3080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3293</c:v>
                </c:pt>
                <c:pt idx="1">
                  <c:v>3102</c:v>
                </c:pt>
                <c:pt idx="2">
                  <c:v>3484</c:v>
                </c:pt>
                <c:pt idx="3">
                  <c:v>3131</c:v>
                </c:pt>
                <c:pt idx="4">
                  <c:v>2634</c:v>
                </c:pt>
                <c:pt idx="5">
                  <c:v>2848</c:v>
                </c:pt>
                <c:pt idx="6">
                  <c:v>2359</c:v>
                </c:pt>
                <c:pt idx="7">
                  <c:v>2509</c:v>
                </c:pt>
                <c:pt idx="8">
                  <c:v>3043</c:v>
                </c:pt>
                <c:pt idx="9">
                  <c:v>3345</c:v>
                </c:pt>
                <c:pt idx="10">
                  <c:v>3391</c:v>
                </c:pt>
                <c:pt idx="11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食用精製加工油脂!$B$84:$M$84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3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その他食用加工油脂!$B$38:$M$38</c:f>
              <c:numCache>
                <c:formatCode>#,##0_);[Red]\(#,##0\)</c:formatCode>
                <c:ptCount val="12"/>
                <c:pt idx="0">
                  <c:v>2246</c:v>
                </c:pt>
                <c:pt idx="1">
                  <c:v>2284</c:v>
                </c:pt>
                <c:pt idx="2">
                  <c:v>2382</c:v>
                </c:pt>
                <c:pt idx="3">
                  <c:v>2678</c:v>
                </c:pt>
                <c:pt idx="4">
                  <c:v>2286</c:v>
                </c:pt>
                <c:pt idx="5">
                  <c:v>2319</c:v>
                </c:pt>
                <c:pt idx="6">
                  <c:v>2444</c:v>
                </c:pt>
                <c:pt idx="7">
                  <c:v>2144</c:v>
                </c:pt>
                <c:pt idx="8">
                  <c:v>2365</c:v>
                </c:pt>
                <c:pt idx="9">
                  <c:v>2606</c:v>
                </c:pt>
                <c:pt idx="10">
                  <c:v>2530</c:v>
                </c:pt>
                <c:pt idx="11">
                  <c:v>2632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2121</c:v>
                </c:pt>
                <c:pt idx="1">
                  <c:v>2279</c:v>
                </c:pt>
                <c:pt idx="2">
                  <c:v>2598</c:v>
                </c:pt>
                <c:pt idx="3">
                  <c:v>2796</c:v>
                </c:pt>
                <c:pt idx="4">
                  <c:v>2146</c:v>
                </c:pt>
                <c:pt idx="5">
                  <c:v>2587</c:v>
                </c:pt>
                <c:pt idx="6">
                  <c:v>2477</c:v>
                </c:pt>
                <c:pt idx="7">
                  <c:v>2160</c:v>
                </c:pt>
                <c:pt idx="8">
                  <c:v>2509</c:v>
                </c:pt>
                <c:pt idx="9">
                  <c:v>2294</c:v>
                </c:pt>
                <c:pt idx="10">
                  <c:v>2343</c:v>
                </c:pt>
                <c:pt idx="11">
                  <c:v>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その他食用加工油脂!$Q$38:$AB$38</c:f>
              <c:numCache>
                <c:formatCode>#,##0_);[Red]\(#,##0\)</c:formatCode>
                <c:ptCount val="12"/>
                <c:pt idx="0">
                  <c:v>6182</c:v>
                </c:pt>
                <c:pt idx="1">
                  <c:v>5968</c:v>
                </c:pt>
                <c:pt idx="2">
                  <c:v>6372</c:v>
                </c:pt>
                <c:pt idx="3">
                  <c:v>6843</c:v>
                </c:pt>
                <c:pt idx="4">
                  <c:v>5889</c:v>
                </c:pt>
                <c:pt idx="5">
                  <c:v>6080</c:v>
                </c:pt>
                <c:pt idx="6">
                  <c:v>6840</c:v>
                </c:pt>
                <c:pt idx="7">
                  <c:v>5784</c:v>
                </c:pt>
                <c:pt idx="8">
                  <c:v>6302</c:v>
                </c:pt>
                <c:pt idx="9">
                  <c:v>7128</c:v>
                </c:pt>
                <c:pt idx="10">
                  <c:v>6796</c:v>
                </c:pt>
                <c:pt idx="11">
                  <c:v>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6027</c:v>
                </c:pt>
                <c:pt idx="1">
                  <c:v>6072</c:v>
                </c:pt>
                <c:pt idx="2">
                  <c:v>6713</c:v>
                </c:pt>
                <c:pt idx="3">
                  <c:v>7173</c:v>
                </c:pt>
                <c:pt idx="4">
                  <c:v>5636</c:v>
                </c:pt>
                <c:pt idx="5">
                  <c:v>6124</c:v>
                </c:pt>
                <c:pt idx="6">
                  <c:v>6211</c:v>
                </c:pt>
                <c:pt idx="7">
                  <c:v>5418</c:v>
                </c:pt>
                <c:pt idx="8">
                  <c:v>6308</c:v>
                </c:pt>
                <c:pt idx="9">
                  <c:v>6787</c:v>
                </c:pt>
                <c:pt idx="10">
                  <c:v>6353</c:v>
                </c:pt>
                <c:pt idx="11">
                  <c:v>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その他食用加工油脂!$A$80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その他食用加工油脂!$B$80:$M$80</c:f>
              <c:numCache>
                <c:formatCode>#,##0_);[Red]\(#,##0\)</c:formatCode>
                <c:ptCount val="12"/>
                <c:pt idx="0">
                  <c:v>5131</c:v>
                </c:pt>
                <c:pt idx="1">
                  <c:v>5155</c:v>
                </c:pt>
                <c:pt idx="2">
                  <c:v>5375</c:v>
                </c:pt>
                <c:pt idx="3">
                  <c:v>5508</c:v>
                </c:pt>
                <c:pt idx="4">
                  <c:v>4869</c:v>
                </c:pt>
                <c:pt idx="5">
                  <c:v>4981</c:v>
                </c:pt>
                <c:pt idx="6">
                  <c:v>5684</c:v>
                </c:pt>
                <c:pt idx="7">
                  <c:v>4637</c:v>
                </c:pt>
                <c:pt idx="8">
                  <c:v>5102</c:v>
                </c:pt>
                <c:pt idx="9">
                  <c:v>5710</c:v>
                </c:pt>
                <c:pt idx="10">
                  <c:v>5118</c:v>
                </c:pt>
                <c:pt idx="11">
                  <c:v>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9-4992-A6C1-C42E18C6D11A}"/>
            </c:ext>
          </c:extLst>
        </c:ser>
        <c:ser>
          <c:idx val="3"/>
          <c:order val="1"/>
          <c:tx>
            <c:strRef>
              <c:f>その他食用加工油脂!$A$81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4982</c:v>
                </c:pt>
                <c:pt idx="1">
                  <c:v>5064</c:v>
                </c:pt>
                <c:pt idx="2">
                  <c:v>5762</c:v>
                </c:pt>
                <c:pt idx="3">
                  <c:v>5609</c:v>
                </c:pt>
                <c:pt idx="4">
                  <c:v>4386</c:v>
                </c:pt>
                <c:pt idx="5">
                  <c:v>4802</c:v>
                </c:pt>
                <c:pt idx="6">
                  <c:v>4502</c:v>
                </c:pt>
                <c:pt idx="7">
                  <c:v>4077</c:v>
                </c:pt>
                <c:pt idx="8">
                  <c:v>4961</c:v>
                </c:pt>
                <c:pt idx="9">
                  <c:v>4686</c:v>
                </c:pt>
                <c:pt idx="10">
                  <c:v>4516</c:v>
                </c:pt>
                <c:pt idx="11">
                  <c:v>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9-4992-A6C1-C42E18C6D11A}"/>
            </c:ext>
          </c:extLst>
        </c:ser>
        <c:ser>
          <c:idx val="4"/>
          <c:order val="2"/>
          <c:tx>
            <c:strRef>
              <c:f>その他食用加工油脂!$A$82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39-4992-A6C1-C42E18C6D11A}"/>
            </c:ext>
          </c:extLst>
        </c:ser>
        <c:ser>
          <c:idx val="0"/>
          <c:order val="3"/>
          <c:tx>
            <c:strRef>
              <c:f>その他食用加工油脂!$A$83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9-4992-A6C1-C42E18C6D11A}"/>
            </c:ext>
          </c:extLst>
        </c:ser>
        <c:ser>
          <c:idx val="1"/>
          <c:order val="4"/>
          <c:tx>
            <c:strRef>
              <c:f>その他食用加工油脂!$A$84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その他食用加工油脂!$B$84:$M$84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9-4992-A6C1-C42E18C6D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合計'!$B$38:$M$38</c:f>
              <c:numCache>
                <c:formatCode>#,##0_);[Red]\(#,##0\)</c:formatCode>
                <c:ptCount val="12"/>
                <c:pt idx="0">
                  <c:v>760</c:v>
                </c:pt>
                <c:pt idx="1">
                  <c:v>765</c:v>
                </c:pt>
                <c:pt idx="2">
                  <c:v>831</c:v>
                </c:pt>
                <c:pt idx="3">
                  <c:v>783</c:v>
                </c:pt>
                <c:pt idx="4">
                  <c:v>708</c:v>
                </c:pt>
                <c:pt idx="5">
                  <c:v>818</c:v>
                </c:pt>
                <c:pt idx="6">
                  <c:v>844</c:v>
                </c:pt>
                <c:pt idx="7">
                  <c:v>650</c:v>
                </c:pt>
                <c:pt idx="8">
                  <c:v>768</c:v>
                </c:pt>
                <c:pt idx="9">
                  <c:v>820</c:v>
                </c:pt>
                <c:pt idx="10">
                  <c:v>758</c:v>
                </c:pt>
                <c:pt idx="11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#,##0_);[Red]\(#,##0\)</c:formatCode>
                <c:ptCount val="12"/>
                <c:pt idx="0">
                  <c:v>697</c:v>
                </c:pt>
                <c:pt idx="1">
                  <c:v>574</c:v>
                </c:pt>
                <c:pt idx="2">
                  <c:v>686</c:v>
                </c:pt>
                <c:pt idx="3">
                  <c:v>789</c:v>
                </c:pt>
                <c:pt idx="4">
                  <c:v>622</c:v>
                </c:pt>
                <c:pt idx="5">
                  <c:v>656</c:v>
                </c:pt>
                <c:pt idx="6">
                  <c:v>737</c:v>
                </c:pt>
                <c:pt idx="7">
                  <c:v>566</c:v>
                </c:pt>
                <c:pt idx="8">
                  <c:v>649</c:v>
                </c:pt>
                <c:pt idx="9">
                  <c:v>896</c:v>
                </c:pt>
                <c:pt idx="10">
                  <c:v>801</c:v>
                </c:pt>
                <c:pt idx="11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マーガリン!$P$38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マーガリン!$Q$37:$AB$37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マーガリン!$Q$38:$AB$38</c:f>
              <c:numCache>
                <c:formatCode>#,##0_);[Red]\(#,##0\)</c:formatCode>
                <c:ptCount val="12"/>
                <c:pt idx="0">
                  <c:v>64</c:v>
                </c:pt>
                <c:pt idx="1">
                  <c:v>97</c:v>
                </c:pt>
                <c:pt idx="2">
                  <c:v>57</c:v>
                </c:pt>
                <c:pt idx="3">
                  <c:v>88</c:v>
                </c:pt>
                <c:pt idx="4">
                  <c:v>62</c:v>
                </c:pt>
                <c:pt idx="5">
                  <c:v>76</c:v>
                </c:pt>
                <c:pt idx="6">
                  <c:v>79</c:v>
                </c:pt>
                <c:pt idx="7">
                  <c:v>77</c:v>
                </c:pt>
                <c:pt idx="8">
                  <c:v>81</c:v>
                </c:pt>
                <c:pt idx="9">
                  <c:v>78</c:v>
                </c:pt>
                <c:pt idx="10">
                  <c:v>71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4-495A-840F-C966553DD0B4}"/>
            </c:ext>
          </c:extLst>
        </c:ser>
        <c:ser>
          <c:idx val="3"/>
          <c:order val="1"/>
          <c:tx>
            <c:strRef>
              <c:f>マーガリン!$P$39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マーガリン!$Q$37:$AB$37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マーガリン!$Q$39:$AB$39</c:f>
              <c:numCache>
                <c:formatCode>#,##0_);[Red]\(#,##0\)</c:formatCode>
                <c:ptCount val="12"/>
                <c:pt idx="0">
                  <c:v>70</c:v>
                </c:pt>
                <c:pt idx="1">
                  <c:v>62</c:v>
                </c:pt>
                <c:pt idx="2">
                  <c:v>68</c:v>
                </c:pt>
                <c:pt idx="3">
                  <c:v>32</c:v>
                </c:pt>
                <c:pt idx="4">
                  <c:v>17</c:v>
                </c:pt>
                <c:pt idx="5">
                  <c:v>33</c:v>
                </c:pt>
                <c:pt idx="6">
                  <c:v>62</c:v>
                </c:pt>
                <c:pt idx="7">
                  <c:v>64</c:v>
                </c:pt>
                <c:pt idx="8">
                  <c:v>49</c:v>
                </c:pt>
                <c:pt idx="9">
                  <c:v>54</c:v>
                </c:pt>
                <c:pt idx="10">
                  <c:v>72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4-495A-840F-C966553DD0B4}"/>
            </c:ext>
          </c:extLst>
        </c:ser>
        <c:ser>
          <c:idx val="4"/>
          <c:order val="2"/>
          <c:tx>
            <c:strRef>
              <c:f>マーガリン!$P$40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マーガリン!$Q$37:$AB$37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マーガリン!$Q$40:$AB$40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44-495A-840F-C966553DD0B4}"/>
            </c:ext>
          </c:extLst>
        </c:ser>
        <c:ser>
          <c:idx val="5"/>
          <c:order val="3"/>
          <c:tx>
            <c:strRef>
              <c:f>マーガリン!$P$41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マーガリン!$Q$37:$AB$37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マーガリン!$Q$41:$AB$41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44-495A-840F-C966553DD0B4}"/>
            </c:ext>
          </c:extLst>
        </c:ser>
        <c:ser>
          <c:idx val="1"/>
          <c:order val="4"/>
          <c:tx>
            <c:strRef>
              <c:f>マーガリン!$P$42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マーガリン!$Q$37:$AB$37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マーガリン!$Q$42:$AB$42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44-495A-840F-C966553DD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合計'!$Q$38:$AB$38</c:f>
              <c:numCache>
                <c:formatCode>#,##0_);[Red]\(#,##0\)</c:formatCode>
                <c:ptCount val="12"/>
                <c:pt idx="0">
                  <c:v>14319</c:v>
                </c:pt>
                <c:pt idx="1">
                  <c:v>14172</c:v>
                </c:pt>
                <c:pt idx="2">
                  <c:v>14960</c:v>
                </c:pt>
                <c:pt idx="3">
                  <c:v>15812</c:v>
                </c:pt>
                <c:pt idx="4">
                  <c:v>13752</c:v>
                </c:pt>
                <c:pt idx="5">
                  <c:v>14198</c:v>
                </c:pt>
                <c:pt idx="6">
                  <c:v>15812</c:v>
                </c:pt>
                <c:pt idx="7">
                  <c:v>13215</c:v>
                </c:pt>
                <c:pt idx="8">
                  <c:v>14537</c:v>
                </c:pt>
                <c:pt idx="9">
                  <c:v>16264</c:v>
                </c:pt>
                <c:pt idx="10">
                  <c:v>15202</c:v>
                </c:pt>
                <c:pt idx="11">
                  <c:v>15868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13827</c:v>
                </c:pt>
                <c:pt idx="1">
                  <c:v>13989</c:v>
                </c:pt>
                <c:pt idx="2">
                  <c:v>15759</c:v>
                </c:pt>
                <c:pt idx="3">
                  <c:v>16367</c:v>
                </c:pt>
                <c:pt idx="4">
                  <c:v>12790</c:v>
                </c:pt>
                <c:pt idx="5">
                  <c:v>14169</c:v>
                </c:pt>
                <c:pt idx="6">
                  <c:v>13927</c:v>
                </c:pt>
                <c:pt idx="7">
                  <c:v>12221</c:v>
                </c:pt>
                <c:pt idx="8">
                  <c:v>14427</c:v>
                </c:pt>
                <c:pt idx="9">
                  <c:v>14663</c:v>
                </c:pt>
                <c:pt idx="10">
                  <c:v>14013</c:v>
                </c:pt>
                <c:pt idx="11">
                  <c:v>15286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合計'!$A$80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合計'!$B$80:$M$80</c:f>
              <c:numCache>
                <c:formatCode>#,##0_);[Red]\(#,##0\)</c:formatCode>
                <c:ptCount val="12"/>
                <c:pt idx="0">
                  <c:v>52370</c:v>
                </c:pt>
                <c:pt idx="1">
                  <c:v>53289</c:v>
                </c:pt>
                <c:pt idx="2">
                  <c:v>59847</c:v>
                </c:pt>
                <c:pt idx="3">
                  <c:v>61694</c:v>
                </c:pt>
                <c:pt idx="4">
                  <c:v>53641</c:v>
                </c:pt>
                <c:pt idx="5">
                  <c:v>53222</c:v>
                </c:pt>
                <c:pt idx="6">
                  <c:v>61825</c:v>
                </c:pt>
                <c:pt idx="7">
                  <c:v>50325</c:v>
                </c:pt>
                <c:pt idx="8">
                  <c:v>55592</c:v>
                </c:pt>
                <c:pt idx="9">
                  <c:v>61410</c:v>
                </c:pt>
                <c:pt idx="10">
                  <c:v>59710</c:v>
                </c:pt>
                <c:pt idx="11">
                  <c:v>58713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51273</c:v>
                </c:pt>
                <c:pt idx="1">
                  <c:v>52169</c:v>
                </c:pt>
                <c:pt idx="2">
                  <c:v>59755</c:v>
                </c:pt>
                <c:pt idx="3">
                  <c:v>61363</c:v>
                </c:pt>
                <c:pt idx="4">
                  <c:v>47585</c:v>
                </c:pt>
                <c:pt idx="5">
                  <c:v>52855</c:v>
                </c:pt>
                <c:pt idx="6">
                  <c:v>54795</c:v>
                </c:pt>
                <c:pt idx="7">
                  <c:v>46307</c:v>
                </c:pt>
                <c:pt idx="8">
                  <c:v>53939</c:v>
                </c:pt>
                <c:pt idx="9">
                  <c:v>55292</c:v>
                </c:pt>
                <c:pt idx="10">
                  <c:v>55544</c:v>
                </c:pt>
                <c:pt idx="11">
                  <c:v>57242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val>
            <c:numRef>
              <c:f>'その他食用加工油脂, 合計'!$B$83:$M$83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合計'!$B$84:$M$84</c:f>
              <c:numCache>
                <c:formatCode>#,##0_);[Red]\(#,##0\)</c:formatCode>
                <c:ptCount val="12"/>
                <c:pt idx="0">
                  <c:v>43954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49857</c:v>
                </c:pt>
                <c:pt idx="6">
                  <c:v>48162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3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マーガリン!$A$80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マーガリン!$B$79:$M$79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マーガリン!$B$80:$M$80</c:f>
              <c:numCache>
                <c:formatCode>#,##0_);[Red]\(#,##0\)</c:formatCode>
                <c:ptCount val="12"/>
                <c:pt idx="0">
                  <c:v>11150</c:v>
                </c:pt>
                <c:pt idx="1">
                  <c:v>11841</c:v>
                </c:pt>
                <c:pt idx="2">
                  <c:v>14037</c:v>
                </c:pt>
                <c:pt idx="3">
                  <c:v>14105</c:v>
                </c:pt>
                <c:pt idx="4">
                  <c:v>12066</c:v>
                </c:pt>
                <c:pt idx="5">
                  <c:v>12695</c:v>
                </c:pt>
                <c:pt idx="6">
                  <c:v>14229</c:v>
                </c:pt>
                <c:pt idx="7">
                  <c:v>11274</c:v>
                </c:pt>
                <c:pt idx="8">
                  <c:v>12623</c:v>
                </c:pt>
                <c:pt idx="9">
                  <c:v>13431</c:v>
                </c:pt>
                <c:pt idx="10">
                  <c:v>13876</c:v>
                </c:pt>
                <c:pt idx="11">
                  <c:v>13285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6-4815-9F99-29428E05C414}"/>
            </c:ext>
          </c:extLst>
        </c:ser>
        <c:ser>
          <c:idx val="3"/>
          <c:order val="1"/>
          <c:tx>
            <c:strRef>
              <c:f>マーガリン!$A$81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マーガリン!$B$79:$M$79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マーガリン!$B$81:$M$81</c:f>
              <c:numCache>
                <c:formatCode>#,##0_);[Red]\(#,##0\)</c:formatCode>
                <c:ptCount val="12"/>
                <c:pt idx="0">
                  <c:v>10797</c:v>
                </c:pt>
                <c:pt idx="1">
                  <c:v>11635</c:v>
                </c:pt>
                <c:pt idx="2">
                  <c:v>12973</c:v>
                </c:pt>
                <c:pt idx="3">
                  <c:v>13867</c:v>
                </c:pt>
                <c:pt idx="4">
                  <c:v>10115</c:v>
                </c:pt>
                <c:pt idx="5">
                  <c:v>11763</c:v>
                </c:pt>
                <c:pt idx="6">
                  <c:v>12512</c:v>
                </c:pt>
                <c:pt idx="7">
                  <c:v>10397</c:v>
                </c:pt>
                <c:pt idx="8">
                  <c:v>11953</c:v>
                </c:pt>
                <c:pt idx="9">
                  <c:v>12506</c:v>
                </c:pt>
                <c:pt idx="10">
                  <c:v>12819</c:v>
                </c:pt>
                <c:pt idx="11">
                  <c:v>13105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6-4815-9F99-29428E05C414}"/>
            </c:ext>
          </c:extLst>
        </c:ser>
        <c:ser>
          <c:idx val="4"/>
          <c:order val="2"/>
          <c:tx>
            <c:strRef>
              <c:f>マーガリン!$A$82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マーガリン!$B$79:$M$79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マーガリン!$B$82:$M$82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A6-4815-9F99-29428E05C414}"/>
            </c:ext>
          </c:extLst>
        </c:ser>
        <c:ser>
          <c:idx val="0"/>
          <c:order val="3"/>
          <c:tx>
            <c:strRef>
              <c:f>マーガリン!$A$83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マーガリン!$B$79:$M$79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マーガリン!$B$83:$M$83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A6-4815-9F99-29428E05C414}"/>
            </c:ext>
          </c:extLst>
        </c:ser>
        <c:ser>
          <c:idx val="1"/>
          <c:order val="4"/>
          <c:tx>
            <c:strRef>
              <c:f>マーガリン!$A$84</c:f>
              <c:strCache>
                <c:ptCount val="1"/>
                <c:pt idx="0">
                  <c:v>2023年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マーガリン!$B$79:$M$79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マーガリン!$B$84:$M$84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A6-4815-9F99-29428E05C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マーガリン!$P$80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マーガリン!$Q$79:$AB$79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マーガリン!$Q$80:$AB$80</c:f>
              <c:numCache>
                <c:formatCode>#,##0_);[Red]\(#,##0\)</c:formatCode>
                <c:ptCount val="12"/>
                <c:pt idx="0">
                  <c:v>12313</c:v>
                </c:pt>
                <c:pt idx="1">
                  <c:v>13214</c:v>
                </c:pt>
                <c:pt idx="2">
                  <c:v>15576</c:v>
                </c:pt>
                <c:pt idx="3">
                  <c:v>15538</c:v>
                </c:pt>
                <c:pt idx="4">
                  <c:v>13172</c:v>
                </c:pt>
                <c:pt idx="5">
                  <c:v>13665</c:v>
                </c:pt>
                <c:pt idx="6">
                  <c:v>15675</c:v>
                </c:pt>
                <c:pt idx="7">
                  <c:v>12282</c:v>
                </c:pt>
                <c:pt idx="8">
                  <c:v>13952</c:v>
                </c:pt>
                <c:pt idx="9">
                  <c:v>15012</c:v>
                </c:pt>
                <c:pt idx="10">
                  <c:v>15295</c:v>
                </c:pt>
                <c:pt idx="11">
                  <c:v>14495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F2-4680-A2EA-596FFE45EDEF}"/>
            </c:ext>
          </c:extLst>
        </c:ser>
        <c:ser>
          <c:idx val="3"/>
          <c:order val="1"/>
          <c:tx>
            <c:strRef>
              <c:f>マーガリン!$P$81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マーガリン!$Q$79:$AB$79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マーガリン!$Q$81:$AB$81</c:f>
              <c:numCache>
                <c:formatCode>#,##0_);[Red]\(#,##0\)</c:formatCode>
                <c:ptCount val="12"/>
                <c:pt idx="0">
                  <c:v>11865</c:v>
                </c:pt>
                <c:pt idx="1">
                  <c:v>12831</c:v>
                </c:pt>
                <c:pt idx="2">
                  <c:v>14413</c:v>
                </c:pt>
                <c:pt idx="3">
                  <c:v>15359</c:v>
                </c:pt>
                <c:pt idx="4">
                  <c:v>11546</c:v>
                </c:pt>
                <c:pt idx="5">
                  <c:v>13396</c:v>
                </c:pt>
                <c:pt idx="6">
                  <c:v>14051</c:v>
                </c:pt>
                <c:pt idx="7">
                  <c:v>10989</c:v>
                </c:pt>
                <c:pt idx="8">
                  <c:v>13065</c:v>
                </c:pt>
                <c:pt idx="9">
                  <c:v>13388</c:v>
                </c:pt>
                <c:pt idx="10">
                  <c:v>13753</c:v>
                </c:pt>
                <c:pt idx="11">
                  <c:v>13975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2-4680-A2EA-596FFE45EDEF}"/>
            </c:ext>
          </c:extLst>
        </c:ser>
        <c:ser>
          <c:idx val="4"/>
          <c:order val="2"/>
          <c:tx>
            <c:strRef>
              <c:f>マーガリン!$P$82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マーガリン!$Q$79:$AB$79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マーガリン!$Q$82:$AB$82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F2-4680-A2EA-596FFE45EDEF}"/>
            </c:ext>
          </c:extLst>
        </c:ser>
        <c:ser>
          <c:idx val="0"/>
          <c:order val="3"/>
          <c:tx>
            <c:strRef>
              <c:f>マーガリン!$P$83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マーガリン!$Q$79:$AB$79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マーガリン!$Q$83:$AB$83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F2-4680-A2EA-596FFE45EDEF}"/>
            </c:ext>
          </c:extLst>
        </c:ser>
        <c:ser>
          <c:idx val="1"/>
          <c:order val="4"/>
          <c:tx>
            <c:strRef>
              <c:f>マーガリン!$P$84</c:f>
              <c:strCache>
                <c:ptCount val="1"/>
                <c:pt idx="0">
                  <c:v>2023年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マーガリン!$Q$79:$AB$79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マーガリン!$Q$84:$AB$84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11794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F2-4680-A2EA-596FFE45E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ファットスプレッド!$B$38:$M$38</c:f>
              <c:numCache>
                <c:formatCode>#,##0_);[Red]\(#,##0\)</c:formatCode>
                <c:ptCount val="12"/>
                <c:pt idx="0">
                  <c:v>1943</c:v>
                </c:pt>
                <c:pt idx="1">
                  <c:v>1949</c:v>
                </c:pt>
                <c:pt idx="2">
                  <c:v>2133</c:v>
                </c:pt>
                <c:pt idx="3">
                  <c:v>2339</c:v>
                </c:pt>
                <c:pt idx="4">
                  <c:v>1857</c:v>
                </c:pt>
                <c:pt idx="5">
                  <c:v>1694</c:v>
                </c:pt>
                <c:pt idx="6">
                  <c:v>2074</c:v>
                </c:pt>
                <c:pt idx="7">
                  <c:v>1726</c:v>
                </c:pt>
                <c:pt idx="8">
                  <c:v>2043</c:v>
                </c:pt>
                <c:pt idx="9">
                  <c:v>2462</c:v>
                </c:pt>
                <c:pt idx="10">
                  <c:v>1917</c:v>
                </c:pt>
                <c:pt idx="11">
                  <c:v>2014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1673</c:v>
                </c:pt>
                <c:pt idx="1">
                  <c:v>1785</c:v>
                </c:pt>
                <c:pt idx="2">
                  <c:v>2345</c:v>
                </c:pt>
                <c:pt idx="3">
                  <c:v>2429</c:v>
                </c:pt>
                <c:pt idx="4">
                  <c:v>1780</c:v>
                </c:pt>
                <c:pt idx="5">
                  <c:v>2150</c:v>
                </c:pt>
                <c:pt idx="6">
                  <c:v>2287</c:v>
                </c:pt>
                <c:pt idx="7">
                  <c:v>2016</c:v>
                </c:pt>
                <c:pt idx="8">
                  <c:v>2559</c:v>
                </c:pt>
                <c:pt idx="9">
                  <c:v>1910</c:v>
                </c:pt>
                <c:pt idx="10">
                  <c:v>2462</c:v>
                </c:pt>
                <c:pt idx="11">
                  <c:v>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2019年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2022年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ファットスプレッド!$A$80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ファットスプレッド!$B$80:$M$80</c:f>
              <c:numCache>
                <c:formatCode>#,##0_);[Red]\(#,##0\)</c:formatCode>
                <c:ptCount val="12"/>
                <c:pt idx="0">
                  <c:v>2181</c:v>
                </c:pt>
                <c:pt idx="1">
                  <c:v>1998</c:v>
                </c:pt>
                <c:pt idx="2">
                  <c:v>2542</c:v>
                </c:pt>
                <c:pt idx="3">
                  <c:v>2480</c:v>
                </c:pt>
                <c:pt idx="4">
                  <c:v>2151</c:v>
                </c:pt>
                <c:pt idx="5">
                  <c:v>2345</c:v>
                </c:pt>
                <c:pt idx="6">
                  <c:v>2506</c:v>
                </c:pt>
                <c:pt idx="7">
                  <c:v>1927</c:v>
                </c:pt>
                <c:pt idx="8">
                  <c:v>2176</c:v>
                </c:pt>
                <c:pt idx="9">
                  <c:v>2307</c:v>
                </c:pt>
                <c:pt idx="10">
                  <c:v>2282</c:v>
                </c:pt>
                <c:pt idx="11">
                  <c:v>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1950</c:v>
                </c:pt>
                <c:pt idx="1">
                  <c:v>2266</c:v>
                </c:pt>
                <c:pt idx="2">
                  <c:v>2655</c:v>
                </c:pt>
                <c:pt idx="3">
                  <c:v>2634</c:v>
                </c:pt>
                <c:pt idx="4">
                  <c:v>2033</c:v>
                </c:pt>
                <c:pt idx="5">
                  <c:v>2194</c:v>
                </c:pt>
                <c:pt idx="6">
                  <c:v>2453</c:v>
                </c:pt>
                <c:pt idx="7">
                  <c:v>1896</c:v>
                </c:pt>
                <c:pt idx="8">
                  <c:v>2268</c:v>
                </c:pt>
                <c:pt idx="9">
                  <c:v>2298</c:v>
                </c:pt>
                <c:pt idx="10">
                  <c:v>2043</c:v>
                </c:pt>
                <c:pt idx="11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ファットスプレッド!$A$84</c:f>
              <c:strCache>
                <c:ptCount val="1"/>
                <c:pt idx="0">
                  <c:v>2023年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ファットスプレッド!$B$84:$M$84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ファットスプレッド!$P$80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ファットスプレッド!$Q$80:$AB$80</c:f>
              <c:numCache>
                <c:formatCode>#,##0_);[Red]\(#,##0\)</c:formatCode>
                <c:ptCount val="12"/>
                <c:pt idx="0">
                  <c:v>4124</c:v>
                </c:pt>
                <c:pt idx="1">
                  <c:v>3947</c:v>
                </c:pt>
                <c:pt idx="2">
                  <c:v>4675</c:v>
                </c:pt>
                <c:pt idx="3">
                  <c:v>4819</c:v>
                </c:pt>
                <c:pt idx="4">
                  <c:v>4008</c:v>
                </c:pt>
                <c:pt idx="5">
                  <c:v>4039</c:v>
                </c:pt>
                <c:pt idx="6">
                  <c:v>4580</c:v>
                </c:pt>
                <c:pt idx="7">
                  <c:v>3653</c:v>
                </c:pt>
                <c:pt idx="8">
                  <c:v>4219</c:v>
                </c:pt>
                <c:pt idx="9">
                  <c:v>4769</c:v>
                </c:pt>
                <c:pt idx="10">
                  <c:v>4199</c:v>
                </c:pt>
                <c:pt idx="11">
                  <c:v>4418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3623</c:v>
                </c:pt>
                <c:pt idx="1">
                  <c:v>4051</c:v>
                </c:pt>
                <c:pt idx="2">
                  <c:v>5000</c:v>
                </c:pt>
                <c:pt idx="3">
                  <c:v>5063</c:v>
                </c:pt>
                <c:pt idx="4">
                  <c:v>3813</c:v>
                </c:pt>
                <c:pt idx="5">
                  <c:v>4344</c:v>
                </c:pt>
                <c:pt idx="6">
                  <c:v>4740</c:v>
                </c:pt>
                <c:pt idx="7">
                  <c:v>3912</c:v>
                </c:pt>
                <c:pt idx="8">
                  <c:v>4827</c:v>
                </c:pt>
                <c:pt idx="9">
                  <c:v>4208</c:v>
                </c:pt>
                <c:pt idx="10">
                  <c:v>4505</c:v>
                </c:pt>
                <c:pt idx="11">
                  <c:v>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ファットスプレッド!$P$84</c:f>
              <c:strCache>
                <c:ptCount val="1"/>
                <c:pt idx="0">
                  <c:v>2023年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ファットスプレッド!$Q$84:$AB$84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'ｼｮｰﾄﾆﾝｸﾞ,ﾗｰﾄﾞ'!$B$38:$M$38</c:f>
              <c:numCache>
                <c:formatCode>#,##0_);[Red]\(#,##0\)</c:formatCode>
                <c:ptCount val="12"/>
                <c:pt idx="0">
                  <c:v>16601</c:v>
                </c:pt>
                <c:pt idx="1">
                  <c:v>16779</c:v>
                </c:pt>
                <c:pt idx="2">
                  <c:v>19318</c:v>
                </c:pt>
                <c:pt idx="3">
                  <c:v>20282</c:v>
                </c:pt>
                <c:pt idx="4">
                  <c:v>18212</c:v>
                </c:pt>
                <c:pt idx="5">
                  <c:v>16775</c:v>
                </c:pt>
                <c:pt idx="6">
                  <c:v>20838</c:v>
                </c:pt>
                <c:pt idx="7">
                  <c:v>16812</c:v>
                </c:pt>
                <c:pt idx="8">
                  <c:v>17450</c:v>
                </c:pt>
                <c:pt idx="9">
                  <c:v>19353</c:v>
                </c:pt>
                <c:pt idx="10">
                  <c:v>19372</c:v>
                </c:pt>
                <c:pt idx="11">
                  <c:v>18646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16757</c:v>
                </c:pt>
                <c:pt idx="1">
                  <c:v>16395</c:v>
                </c:pt>
                <c:pt idx="2">
                  <c:v>18732</c:v>
                </c:pt>
                <c:pt idx="3">
                  <c:v>19176</c:v>
                </c:pt>
                <c:pt idx="4">
                  <c:v>15058</c:v>
                </c:pt>
                <c:pt idx="5">
                  <c:v>16357</c:v>
                </c:pt>
                <c:pt idx="6">
                  <c:v>17939</c:v>
                </c:pt>
                <c:pt idx="7">
                  <c:v>14960</c:v>
                </c:pt>
                <c:pt idx="8">
                  <c:v>16737</c:v>
                </c:pt>
                <c:pt idx="9">
                  <c:v>17452</c:v>
                </c:pt>
                <c:pt idx="10">
                  <c:v>17709</c:v>
                </c:pt>
                <c:pt idx="11">
                  <c:v>17683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3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44</xdr:row>
      <xdr:rowOff>21167</xdr:rowOff>
    </xdr:from>
    <xdr:to>
      <xdr:col>13</xdr:col>
      <xdr:colOff>669924</xdr:colOff>
      <xdr:row>76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45</xdr:row>
      <xdr:rowOff>0</xdr:rowOff>
    </xdr:from>
    <xdr:to>
      <xdr:col>28</xdr:col>
      <xdr:colOff>638175</xdr:colOff>
      <xdr:row>77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638175</xdr:colOff>
      <xdr:row>45</xdr:row>
      <xdr:rowOff>28575</xdr:rowOff>
    </xdr:from>
    <xdr:to>
      <xdr:col>28</xdr:col>
      <xdr:colOff>590550</xdr:colOff>
      <xdr:row>77</xdr:row>
      <xdr:rowOff>19051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13</xdr:col>
      <xdr:colOff>638174</xdr:colOff>
      <xdr:row>35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</xdr:rowOff>
    </xdr:from>
    <xdr:to>
      <xdr:col>13</xdr:col>
      <xdr:colOff>638174</xdr:colOff>
      <xdr:row>77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44</xdr:row>
      <xdr:rowOff>142875</xdr:rowOff>
    </xdr:from>
    <xdr:to>
      <xdr:col>13</xdr:col>
      <xdr:colOff>676274</xdr:colOff>
      <xdr:row>76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</xdr:colOff>
      <xdr:row>45</xdr:row>
      <xdr:rowOff>0</xdr:rowOff>
    </xdr:from>
    <xdr:to>
      <xdr:col>28</xdr:col>
      <xdr:colOff>647701</xdr:colOff>
      <xdr:row>76</xdr:row>
      <xdr:rowOff>161925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4"/>
  <sheetViews>
    <sheetView showZeros="0" tabSelected="1" topLeftCell="E61" zoomScale="75" zoomScaleNormal="75" workbookViewId="0">
      <selection activeCell="H85" sqref="H85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5"/>
      <c r="I1" s="15"/>
      <c r="K1" s="42" t="s">
        <v>13</v>
      </c>
      <c r="L1" s="42"/>
      <c r="M1" s="42"/>
      <c r="N1" s="42"/>
      <c r="O1" s="42"/>
      <c r="P1" s="42"/>
      <c r="Q1" s="42"/>
      <c r="R1" s="42"/>
      <c r="S1" s="43" t="s">
        <v>19</v>
      </c>
      <c r="T1" s="43"/>
      <c r="U1" s="43"/>
    </row>
    <row r="2" spans="8:21" ht="15.75" customHeight="1" x14ac:dyDescent="0.15">
      <c r="K2" s="42"/>
      <c r="L2" s="42"/>
      <c r="M2" s="42"/>
      <c r="N2" s="42"/>
      <c r="O2" s="42"/>
      <c r="P2" s="42"/>
      <c r="Q2" s="42"/>
      <c r="R2" s="42"/>
      <c r="S2" s="43"/>
      <c r="T2" s="43"/>
      <c r="U2" s="43"/>
    </row>
    <row r="3" spans="8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21</v>
      </c>
      <c r="B38" s="6">
        <v>1099</v>
      </c>
      <c r="C38" s="6">
        <v>1276</v>
      </c>
      <c r="D38" s="6">
        <v>1482</v>
      </c>
      <c r="E38" s="6">
        <v>1345</v>
      </c>
      <c r="F38" s="6">
        <v>1044</v>
      </c>
      <c r="G38" s="6">
        <v>894</v>
      </c>
      <c r="H38" s="6">
        <v>1367</v>
      </c>
      <c r="I38" s="6">
        <v>931</v>
      </c>
      <c r="J38" s="6">
        <v>1248</v>
      </c>
      <c r="K38" s="6">
        <v>1503</v>
      </c>
      <c r="L38" s="6">
        <v>1348</v>
      </c>
      <c r="M38" s="6">
        <v>1132</v>
      </c>
      <c r="N38" s="6">
        <v>14669</v>
      </c>
      <c r="P38" s="5" t="s">
        <v>21</v>
      </c>
      <c r="Q38" s="9">
        <v>64</v>
      </c>
      <c r="R38" s="9">
        <v>97</v>
      </c>
      <c r="S38" s="9">
        <v>57</v>
      </c>
      <c r="T38" s="9">
        <v>88</v>
      </c>
      <c r="U38" s="9">
        <v>62</v>
      </c>
      <c r="V38" s="9">
        <v>76</v>
      </c>
      <c r="W38" s="9">
        <v>79</v>
      </c>
      <c r="X38" s="9">
        <v>77</v>
      </c>
      <c r="Y38" s="9">
        <v>81</v>
      </c>
      <c r="Z38" s="9">
        <v>78</v>
      </c>
      <c r="AA38" s="9">
        <v>71</v>
      </c>
      <c r="AB38" s="9">
        <v>78</v>
      </c>
      <c r="AC38" s="6">
        <v>908</v>
      </c>
    </row>
    <row r="39" spans="1:29" x14ac:dyDescent="0.15">
      <c r="A39" s="17" t="s">
        <v>22</v>
      </c>
      <c r="B39" s="16">
        <v>998</v>
      </c>
      <c r="C39" s="16">
        <v>1134</v>
      </c>
      <c r="D39" s="16">
        <v>1372</v>
      </c>
      <c r="E39" s="16">
        <v>1460</v>
      </c>
      <c r="F39" s="16">
        <v>1414</v>
      </c>
      <c r="G39" s="16">
        <v>1600</v>
      </c>
      <c r="H39" s="16">
        <v>1477</v>
      </c>
      <c r="I39" s="16">
        <v>528</v>
      </c>
      <c r="J39" s="16">
        <v>1063</v>
      </c>
      <c r="K39" s="16">
        <v>828</v>
      </c>
      <c r="L39" s="16">
        <v>862</v>
      </c>
      <c r="M39" s="16">
        <v>814</v>
      </c>
      <c r="N39" s="16">
        <v>13550</v>
      </c>
      <c r="P39" s="5" t="s">
        <v>22</v>
      </c>
      <c r="Q39" s="6">
        <v>70</v>
      </c>
      <c r="R39" s="6">
        <v>62</v>
      </c>
      <c r="S39" s="6">
        <v>68</v>
      </c>
      <c r="T39" s="6">
        <v>32</v>
      </c>
      <c r="U39" s="6">
        <v>17</v>
      </c>
      <c r="V39" s="6">
        <v>33</v>
      </c>
      <c r="W39" s="6">
        <v>62</v>
      </c>
      <c r="X39" s="6">
        <v>64</v>
      </c>
      <c r="Y39" s="6">
        <v>49</v>
      </c>
      <c r="Z39" s="6">
        <v>54</v>
      </c>
      <c r="AA39" s="6">
        <v>72</v>
      </c>
      <c r="AB39" s="6">
        <v>56</v>
      </c>
      <c r="AC39" s="6">
        <v>639</v>
      </c>
    </row>
    <row r="40" spans="1:29" x14ac:dyDescent="0.15">
      <c r="A40" s="20" t="s">
        <v>23</v>
      </c>
      <c r="B40" s="21">
        <v>882</v>
      </c>
      <c r="C40" s="21">
        <v>728</v>
      </c>
      <c r="D40" s="21">
        <v>955</v>
      </c>
      <c r="E40" s="21">
        <v>1019</v>
      </c>
      <c r="F40" s="21">
        <v>683</v>
      </c>
      <c r="G40" s="21">
        <v>802</v>
      </c>
      <c r="H40" s="21">
        <v>766</v>
      </c>
      <c r="I40" s="21">
        <v>643</v>
      </c>
      <c r="J40" s="21">
        <v>867</v>
      </c>
      <c r="K40" s="21">
        <v>778</v>
      </c>
      <c r="L40" s="21">
        <v>868</v>
      </c>
      <c r="M40" s="21">
        <v>919</v>
      </c>
      <c r="N40" s="21">
        <v>9910</v>
      </c>
      <c r="P40" s="17" t="s">
        <v>23</v>
      </c>
      <c r="Q40" s="16">
        <v>39</v>
      </c>
      <c r="R40" s="16">
        <v>32</v>
      </c>
      <c r="S40" s="16">
        <v>60</v>
      </c>
      <c r="T40" s="16">
        <v>61</v>
      </c>
      <c r="U40" s="16">
        <v>44</v>
      </c>
      <c r="V40" s="16">
        <v>45</v>
      </c>
      <c r="W40" s="16">
        <v>50</v>
      </c>
      <c r="X40" s="16">
        <v>53</v>
      </c>
      <c r="Y40" s="16">
        <v>49</v>
      </c>
      <c r="Z40" s="16">
        <v>42</v>
      </c>
      <c r="AA40" s="16">
        <v>47</v>
      </c>
      <c r="AB40" s="16">
        <v>55</v>
      </c>
      <c r="AC40" s="16">
        <v>577</v>
      </c>
    </row>
    <row r="41" spans="1:29" x14ac:dyDescent="0.15">
      <c r="A41" s="5" t="s">
        <v>24</v>
      </c>
      <c r="B41" s="6">
        <v>778</v>
      </c>
      <c r="C41" s="6">
        <v>694</v>
      </c>
      <c r="D41" s="6">
        <v>863</v>
      </c>
      <c r="E41" s="6">
        <v>962</v>
      </c>
      <c r="F41" s="6">
        <v>616</v>
      </c>
      <c r="G41" s="6">
        <v>791</v>
      </c>
      <c r="H41" s="6">
        <v>718</v>
      </c>
      <c r="I41" s="6">
        <v>473</v>
      </c>
      <c r="J41" s="6">
        <v>614</v>
      </c>
      <c r="K41" s="6">
        <v>693</v>
      </c>
      <c r="L41" s="6">
        <v>778</v>
      </c>
      <c r="M41" s="6">
        <v>694</v>
      </c>
      <c r="N41" s="7">
        <f>SUM(B41:M41)</f>
        <v>8674</v>
      </c>
      <c r="P41" s="20" t="s">
        <v>24</v>
      </c>
      <c r="Q41" s="20">
        <v>53</v>
      </c>
      <c r="R41" s="20">
        <v>48</v>
      </c>
      <c r="S41" s="20">
        <v>52</v>
      </c>
      <c r="T41" s="20">
        <v>60</v>
      </c>
      <c r="U41" s="20">
        <v>44</v>
      </c>
      <c r="V41" s="20">
        <v>66</v>
      </c>
      <c r="W41" s="20">
        <v>52</v>
      </c>
      <c r="X41" s="20">
        <v>45</v>
      </c>
      <c r="Y41" s="20">
        <v>54</v>
      </c>
      <c r="Z41" s="20">
        <v>48</v>
      </c>
      <c r="AA41" s="20">
        <v>69</v>
      </c>
      <c r="AB41" s="20">
        <v>58</v>
      </c>
      <c r="AC41" s="21">
        <v>649</v>
      </c>
    </row>
    <row r="42" spans="1:29" x14ac:dyDescent="0.15">
      <c r="A42" s="38" t="s">
        <v>26</v>
      </c>
      <c r="B42" s="39">
        <v>558</v>
      </c>
      <c r="C42" s="39">
        <v>566</v>
      </c>
      <c r="D42" s="39">
        <v>716</v>
      </c>
      <c r="E42" s="39">
        <v>717</v>
      </c>
      <c r="F42" s="39">
        <v>498</v>
      </c>
      <c r="G42" s="39">
        <v>671</v>
      </c>
      <c r="H42" s="39">
        <v>661</v>
      </c>
      <c r="I42" s="39"/>
      <c r="J42" s="39"/>
      <c r="K42" s="39"/>
      <c r="L42" s="39"/>
      <c r="M42" s="39"/>
      <c r="N42" s="40"/>
      <c r="P42" s="22" t="s">
        <v>26</v>
      </c>
      <c r="Q42" s="25">
        <v>54</v>
      </c>
      <c r="R42" s="25">
        <v>42</v>
      </c>
      <c r="S42" s="25">
        <v>47</v>
      </c>
      <c r="T42" s="25">
        <v>58</v>
      </c>
      <c r="U42" s="25">
        <v>59</v>
      </c>
      <c r="V42" s="25">
        <v>44</v>
      </c>
      <c r="W42" s="25">
        <v>59</v>
      </c>
      <c r="X42" s="25"/>
      <c r="Y42" s="25"/>
      <c r="Z42" s="25"/>
      <c r="AA42" s="25"/>
      <c r="AB42" s="25"/>
      <c r="AC42" s="24"/>
    </row>
    <row r="43" spans="1:29" x14ac:dyDescent="0.15">
      <c r="H43" s="41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21</v>
      </c>
      <c r="B80" s="6">
        <v>11150</v>
      </c>
      <c r="C80" s="6">
        <v>11841</v>
      </c>
      <c r="D80" s="6">
        <v>14037</v>
      </c>
      <c r="E80" s="6">
        <v>14105</v>
      </c>
      <c r="F80" s="6">
        <v>12066</v>
      </c>
      <c r="G80" s="6">
        <v>12695</v>
      </c>
      <c r="H80" s="6">
        <v>14229</v>
      </c>
      <c r="I80" s="6">
        <v>11274</v>
      </c>
      <c r="J80" s="6">
        <v>12623</v>
      </c>
      <c r="K80" s="6">
        <v>13431</v>
      </c>
      <c r="L80" s="6">
        <v>13876</v>
      </c>
      <c r="M80" s="6">
        <v>13285</v>
      </c>
      <c r="N80" s="6">
        <v>154612</v>
      </c>
      <c r="P80" s="5" t="s">
        <v>21</v>
      </c>
      <c r="Q80" s="6">
        <f>B38+Q38+B80</f>
        <v>12313</v>
      </c>
      <c r="R80" s="6">
        <f t="shared" ref="Q80:AB84" si="0">C38+R38+C80</f>
        <v>13214</v>
      </c>
      <c r="S80" s="6">
        <f t="shared" si="0"/>
        <v>15576</v>
      </c>
      <c r="T80" s="6">
        <f t="shared" si="0"/>
        <v>15538</v>
      </c>
      <c r="U80" s="6">
        <f t="shared" si="0"/>
        <v>13172</v>
      </c>
      <c r="V80" s="6">
        <f t="shared" si="0"/>
        <v>13665</v>
      </c>
      <c r="W80" s="6">
        <f t="shared" si="0"/>
        <v>15675</v>
      </c>
      <c r="X80" s="6">
        <f t="shared" si="0"/>
        <v>12282</v>
      </c>
      <c r="Y80" s="6">
        <f t="shared" si="0"/>
        <v>13952</v>
      </c>
      <c r="Z80" s="6">
        <f t="shared" si="0"/>
        <v>15012</v>
      </c>
      <c r="AA80" s="6">
        <f t="shared" si="0"/>
        <v>15295</v>
      </c>
      <c r="AB80" s="6">
        <f t="shared" si="0"/>
        <v>14495</v>
      </c>
      <c r="AC80" s="7">
        <f>SUM(Q80:AB80)</f>
        <v>170189</v>
      </c>
    </row>
    <row r="81" spans="1:29" x14ac:dyDescent="0.15">
      <c r="A81" s="5" t="s">
        <v>22</v>
      </c>
      <c r="B81" s="6">
        <v>10797</v>
      </c>
      <c r="C81" s="6">
        <v>11635</v>
      </c>
      <c r="D81" s="6">
        <v>12973</v>
      </c>
      <c r="E81" s="6">
        <v>13867</v>
      </c>
      <c r="F81" s="6">
        <v>10115</v>
      </c>
      <c r="G81" s="6">
        <v>11763</v>
      </c>
      <c r="H81" s="6">
        <v>12512</v>
      </c>
      <c r="I81" s="6">
        <v>10397</v>
      </c>
      <c r="J81" s="6">
        <v>11953</v>
      </c>
      <c r="K81" s="6">
        <v>12506</v>
      </c>
      <c r="L81" s="6">
        <v>12819</v>
      </c>
      <c r="M81" s="6">
        <v>13105</v>
      </c>
      <c r="N81" s="6">
        <v>144442</v>
      </c>
      <c r="P81" s="5" t="s">
        <v>22</v>
      </c>
      <c r="Q81" s="6">
        <f t="shared" si="0"/>
        <v>11865</v>
      </c>
      <c r="R81" s="6">
        <f t="shared" si="0"/>
        <v>12831</v>
      </c>
      <c r="S81" s="6">
        <f t="shared" si="0"/>
        <v>14413</v>
      </c>
      <c r="T81" s="6">
        <f t="shared" si="0"/>
        <v>15359</v>
      </c>
      <c r="U81" s="6">
        <f t="shared" si="0"/>
        <v>11546</v>
      </c>
      <c r="V81" s="6">
        <f t="shared" si="0"/>
        <v>13396</v>
      </c>
      <c r="W81" s="6">
        <f t="shared" si="0"/>
        <v>14051</v>
      </c>
      <c r="X81" s="6">
        <f t="shared" si="0"/>
        <v>10989</v>
      </c>
      <c r="Y81" s="6">
        <f t="shared" si="0"/>
        <v>13065</v>
      </c>
      <c r="Z81" s="6">
        <f t="shared" si="0"/>
        <v>13388</v>
      </c>
      <c r="AA81" s="6">
        <f t="shared" si="0"/>
        <v>13753</v>
      </c>
      <c r="AB81" s="6">
        <f t="shared" si="0"/>
        <v>13975</v>
      </c>
      <c r="AC81" s="6">
        <f>SUM(Q81:AB81)</f>
        <v>158631</v>
      </c>
    </row>
    <row r="82" spans="1:29" x14ac:dyDescent="0.15">
      <c r="A82" s="17" t="s">
        <v>23</v>
      </c>
      <c r="B82" s="16">
        <v>10277</v>
      </c>
      <c r="C82" s="16">
        <v>10554</v>
      </c>
      <c r="D82" s="16">
        <v>13509</v>
      </c>
      <c r="E82" s="16">
        <v>13592</v>
      </c>
      <c r="F82" s="16">
        <v>10631</v>
      </c>
      <c r="G82" s="16">
        <v>11925</v>
      </c>
      <c r="H82" s="16">
        <v>13024</v>
      </c>
      <c r="I82" s="16">
        <v>9943</v>
      </c>
      <c r="J82" s="16">
        <v>11655</v>
      </c>
      <c r="K82" s="16">
        <v>11165</v>
      </c>
      <c r="L82" s="16">
        <v>12409</v>
      </c>
      <c r="M82" s="16">
        <v>12529</v>
      </c>
      <c r="N82" s="16">
        <v>141213</v>
      </c>
      <c r="P82" s="17" t="s">
        <v>23</v>
      </c>
      <c r="Q82" s="16">
        <f t="shared" si="0"/>
        <v>11198</v>
      </c>
      <c r="R82" s="16">
        <f t="shared" si="0"/>
        <v>11314</v>
      </c>
      <c r="S82" s="16">
        <f t="shared" si="0"/>
        <v>14524</v>
      </c>
      <c r="T82" s="16">
        <f t="shared" si="0"/>
        <v>14672</v>
      </c>
      <c r="U82" s="16">
        <f t="shared" si="0"/>
        <v>11358</v>
      </c>
      <c r="V82" s="16">
        <f t="shared" si="0"/>
        <v>12772</v>
      </c>
      <c r="W82" s="16">
        <f t="shared" si="0"/>
        <v>13840</v>
      </c>
      <c r="X82" s="16">
        <f t="shared" si="0"/>
        <v>10639</v>
      </c>
      <c r="Y82" s="16">
        <f t="shared" si="0"/>
        <v>12571</v>
      </c>
      <c r="Z82" s="16">
        <f t="shared" si="0"/>
        <v>11985</v>
      </c>
      <c r="AA82" s="16">
        <f t="shared" si="0"/>
        <v>13324</v>
      </c>
      <c r="AB82" s="16">
        <f t="shared" si="0"/>
        <v>13503</v>
      </c>
      <c r="AC82" s="16">
        <f>SUM(Q82:AB82)</f>
        <v>151700</v>
      </c>
    </row>
    <row r="83" spans="1:29" x14ac:dyDescent="0.15">
      <c r="A83" s="20" t="s">
        <v>24</v>
      </c>
      <c r="B83" s="21">
        <v>9827</v>
      </c>
      <c r="C83" s="21">
        <v>10740</v>
      </c>
      <c r="D83" s="21">
        <v>12194</v>
      </c>
      <c r="E83" s="21">
        <v>12948</v>
      </c>
      <c r="F83" s="21">
        <v>10662</v>
      </c>
      <c r="G83" s="21">
        <v>11895</v>
      </c>
      <c r="H83" s="21">
        <v>11510</v>
      </c>
      <c r="I83" s="21">
        <v>9411</v>
      </c>
      <c r="J83" s="21">
        <v>11787</v>
      </c>
      <c r="K83" s="21">
        <v>11109</v>
      </c>
      <c r="L83" s="21">
        <v>11980</v>
      </c>
      <c r="M83" s="21">
        <v>11265</v>
      </c>
      <c r="N83" s="21">
        <v>135328</v>
      </c>
      <c r="P83" s="20" t="s">
        <v>24</v>
      </c>
      <c r="Q83" s="21">
        <f t="shared" si="0"/>
        <v>10658</v>
      </c>
      <c r="R83" s="21">
        <f t="shared" si="0"/>
        <v>11482</v>
      </c>
      <c r="S83" s="21">
        <f t="shared" si="0"/>
        <v>13109</v>
      </c>
      <c r="T83" s="21">
        <f t="shared" si="0"/>
        <v>13970</v>
      </c>
      <c r="U83" s="21">
        <f t="shared" si="0"/>
        <v>11322</v>
      </c>
      <c r="V83" s="21">
        <f t="shared" si="0"/>
        <v>12752</v>
      </c>
      <c r="W83" s="21">
        <f t="shared" si="0"/>
        <v>12280</v>
      </c>
      <c r="X83" s="21">
        <f t="shared" si="0"/>
        <v>9929</v>
      </c>
      <c r="Y83" s="21">
        <f t="shared" si="0"/>
        <v>12455</v>
      </c>
      <c r="Z83" s="21">
        <f t="shared" si="0"/>
        <v>11850</v>
      </c>
      <c r="AA83" s="21">
        <f t="shared" si="0"/>
        <v>12827</v>
      </c>
      <c r="AB83" s="21">
        <f t="shared" si="0"/>
        <v>12017</v>
      </c>
      <c r="AC83" s="21">
        <f>SUM(Q83:AB83)</f>
        <v>144651</v>
      </c>
    </row>
    <row r="84" spans="1:29" x14ac:dyDescent="0.15">
      <c r="A84" s="22" t="s">
        <v>26</v>
      </c>
      <c r="B84" s="23">
        <v>10129</v>
      </c>
      <c r="C84" s="23">
        <v>10302</v>
      </c>
      <c r="D84" s="23">
        <v>12216</v>
      </c>
      <c r="E84" s="23">
        <v>11904</v>
      </c>
      <c r="F84" s="23">
        <v>10707</v>
      </c>
      <c r="G84" s="23">
        <v>12230</v>
      </c>
      <c r="H84" s="23">
        <v>11099</v>
      </c>
      <c r="I84" s="23"/>
      <c r="J84" s="23"/>
      <c r="K84" s="23"/>
      <c r="L84" s="23"/>
      <c r="M84" s="23"/>
      <c r="N84" s="24"/>
      <c r="P84" s="22" t="s">
        <v>26</v>
      </c>
      <c r="Q84" s="23">
        <f t="shared" si="0"/>
        <v>10741</v>
      </c>
      <c r="R84" s="23">
        <f t="shared" si="0"/>
        <v>10910</v>
      </c>
      <c r="S84" s="23">
        <v>12979</v>
      </c>
      <c r="T84" s="23">
        <v>12679</v>
      </c>
      <c r="U84" s="23">
        <v>11264</v>
      </c>
      <c r="V84" s="23">
        <v>12945</v>
      </c>
      <c r="W84" s="23">
        <v>11794</v>
      </c>
      <c r="X84" s="23"/>
      <c r="Y84" s="23">
        <f t="shared" si="0"/>
        <v>0</v>
      </c>
      <c r="Z84" s="23">
        <f t="shared" si="0"/>
        <v>0</v>
      </c>
      <c r="AA84" s="23">
        <f t="shared" si="0"/>
        <v>0</v>
      </c>
      <c r="AB84" s="23">
        <f t="shared" si="0"/>
        <v>0</v>
      </c>
      <c r="AC84" s="24">
        <f>SUM(Q84:AB84)</f>
        <v>83312</v>
      </c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4"/>
  <sheetViews>
    <sheetView showZeros="0" topLeftCell="F64" zoomScale="75" zoomScaleNormal="75" workbookViewId="0">
      <selection activeCell="X84" sqref="X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5"/>
      <c r="C1" s="15"/>
      <c r="D1" s="15"/>
      <c r="E1" s="15"/>
      <c r="G1" s="42" t="s">
        <v>14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3" t="s">
        <v>19</v>
      </c>
      <c r="S1" s="43"/>
      <c r="T1" s="43"/>
    </row>
    <row r="2" spans="1:20" ht="15.75" customHeight="1" x14ac:dyDescent="0.15"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43"/>
      <c r="T2" s="43"/>
    </row>
    <row r="3" spans="1:20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21</v>
      </c>
      <c r="B38" s="6">
        <v>1943</v>
      </c>
      <c r="C38" s="6">
        <v>1949</v>
      </c>
      <c r="D38" s="6">
        <v>2133</v>
      </c>
      <c r="E38" s="6">
        <v>2339</v>
      </c>
      <c r="F38" s="6">
        <v>1857</v>
      </c>
      <c r="G38" s="6">
        <v>1694</v>
      </c>
      <c r="H38" s="6">
        <v>2074</v>
      </c>
      <c r="I38" s="6">
        <v>1726</v>
      </c>
      <c r="J38" s="6">
        <v>2043</v>
      </c>
      <c r="K38" s="6">
        <v>2462</v>
      </c>
      <c r="L38" s="6">
        <v>1917</v>
      </c>
      <c r="M38" s="6">
        <v>2014</v>
      </c>
      <c r="N38" s="6">
        <v>24151</v>
      </c>
      <c r="P38" s="5" t="s">
        <v>20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f>SUM(Q38:AB38)</f>
        <v>0</v>
      </c>
    </row>
    <row r="39" spans="1:29" x14ac:dyDescent="0.15">
      <c r="A39" s="5" t="s">
        <v>22</v>
      </c>
      <c r="B39" s="6">
        <v>1673</v>
      </c>
      <c r="C39" s="6">
        <v>1785</v>
      </c>
      <c r="D39" s="6">
        <v>2345</v>
      </c>
      <c r="E39" s="6">
        <v>2429</v>
      </c>
      <c r="F39" s="6">
        <v>1780</v>
      </c>
      <c r="G39" s="6">
        <v>2150</v>
      </c>
      <c r="H39" s="6">
        <v>2287</v>
      </c>
      <c r="I39" s="6">
        <v>2016</v>
      </c>
      <c r="J39" s="6">
        <v>2559</v>
      </c>
      <c r="K39" s="6">
        <v>1910</v>
      </c>
      <c r="L39" s="6">
        <v>2462</v>
      </c>
      <c r="M39" s="6">
        <v>2181</v>
      </c>
      <c r="N39" s="6">
        <v>25577</v>
      </c>
      <c r="P39" s="5" t="s">
        <v>21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f>SUM(Q39:AB39)</f>
        <v>0</v>
      </c>
    </row>
    <row r="40" spans="1:29" x14ac:dyDescent="0.15">
      <c r="A40" s="17" t="s">
        <v>23</v>
      </c>
      <c r="B40" s="16">
        <v>1987</v>
      </c>
      <c r="C40" s="16">
        <v>1882</v>
      </c>
      <c r="D40" s="16">
        <v>2704</v>
      </c>
      <c r="E40" s="16">
        <v>2541</v>
      </c>
      <c r="F40" s="16">
        <v>2053</v>
      </c>
      <c r="G40" s="16">
        <v>2113</v>
      </c>
      <c r="H40" s="16">
        <v>1812</v>
      </c>
      <c r="I40" s="16">
        <v>1853</v>
      </c>
      <c r="J40" s="16">
        <v>1865</v>
      </c>
      <c r="K40" s="16">
        <v>2063</v>
      </c>
      <c r="L40" s="16">
        <v>2047</v>
      </c>
      <c r="M40" s="16">
        <v>1586</v>
      </c>
      <c r="N40" s="16">
        <v>24506</v>
      </c>
      <c r="P40" s="17" t="s">
        <v>22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4">
        <f>SUM(Q40:AB40)</f>
        <v>0</v>
      </c>
    </row>
    <row r="41" spans="1:29" x14ac:dyDescent="0.15">
      <c r="A41" s="20" t="s">
        <v>24</v>
      </c>
      <c r="B41" s="21">
        <v>1903</v>
      </c>
      <c r="C41" s="21">
        <v>1799</v>
      </c>
      <c r="D41" s="21">
        <v>2202</v>
      </c>
      <c r="E41" s="21">
        <v>2207</v>
      </c>
      <c r="F41" s="21">
        <v>1959</v>
      </c>
      <c r="G41" s="21">
        <v>1812</v>
      </c>
      <c r="H41" s="21">
        <v>1800</v>
      </c>
      <c r="I41" s="21">
        <v>1708</v>
      </c>
      <c r="J41" s="21">
        <v>1805</v>
      </c>
      <c r="K41" s="21">
        <v>1911</v>
      </c>
      <c r="L41" s="21">
        <v>2099</v>
      </c>
      <c r="M41" s="21">
        <v>1870</v>
      </c>
      <c r="N41" s="21">
        <v>23075</v>
      </c>
      <c r="P41" s="20" t="s">
        <v>23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f>SUM(Q41:AB41)</f>
        <v>0</v>
      </c>
    </row>
    <row r="42" spans="1:29" x14ac:dyDescent="0.15">
      <c r="A42" s="22" t="s">
        <v>26</v>
      </c>
      <c r="B42" s="23">
        <v>1995</v>
      </c>
      <c r="C42" s="23">
        <v>1992</v>
      </c>
      <c r="D42" s="23">
        <v>2183</v>
      </c>
      <c r="E42" s="23">
        <v>2087</v>
      </c>
      <c r="F42" s="23">
        <v>1840</v>
      </c>
      <c r="G42" s="23">
        <v>1740</v>
      </c>
      <c r="H42" s="23">
        <v>1847</v>
      </c>
      <c r="I42" s="23"/>
      <c r="J42" s="23"/>
      <c r="K42" s="23"/>
      <c r="L42" s="23"/>
      <c r="M42" s="23"/>
      <c r="N42" s="24"/>
      <c r="P42" s="22" t="s">
        <v>24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6">
        <f>SUM(Q42:AB42)</f>
        <v>0</v>
      </c>
    </row>
    <row r="43" spans="1:29" x14ac:dyDescent="0.15">
      <c r="D43" s="31" t="s">
        <v>25</v>
      </c>
      <c r="E43" s="32"/>
      <c r="F43" s="31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21</v>
      </c>
      <c r="B80" s="6">
        <v>2181</v>
      </c>
      <c r="C80" s="6">
        <v>1998</v>
      </c>
      <c r="D80" s="6">
        <v>2542</v>
      </c>
      <c r="E80" s="6">
        <v>2480</v>
      </c>
      <c r="F80" s="6">
        <v>2151</v>
      </c>
      <c r="G80" s="6">
        <v>2345</v>
      </c>
      <c r="H80" s="6">
        <v>2506</v>
      </c>
      <c r="I80" s="6">
        <v>1927</v>
      </c>
      <c r="J80" s="6">
        <v>2176</v>
      </c>
      <c r="K80" s="6">
        <v>2307</v>
      </c>
      <c r="L80" s="6">
        <v>2282</v>
      </c>
      <c r="M80" s="6">
        <v>2404</v>
      </c>
      <c r="N80" s="6">
        <v>27299</v>
      </c>
      <c r="P80" s="5" t="s">
        <v>21</v>
      </c>
      <c r="Q80" s="6">
        <f t="shared" ref="Q80:AB84" si="0">B38+Q38+B80</f>
        <v>4124</v>
      </c>
      <c r="R80" s="6">
        <f t="shared" si="0"/>
        <v>3947</v>
      </c>
      <c r="S80" s="6">
        <f t="shared" si="0"/>
        <v>4675</v>
      </c>
      <c r="T80" s="6">
        <f t="shared" si="0"/>
        <v>4819</v>
      </c>
      <c r="U80" s="6">
        <f t="shared" si="0"/>
        <v>4008</v>
      </c>
      <c r="V80" s="6">
        <f t="shared" si="0"/>
        <v>4039</v>
      </c>
      <c r="W80" s="6">
        <f t="shared" si="0"/>
        <v>4580</v>
      </c>
      <c r="X80" s="6">
        <f t="shared" si="0"/>
        <v>3653</v>
      </c>
      <c r="Y80" s="6">
        <f t="shared" si="0"/>
        <v>4219</v>
      </c>
      <c r="Z80" s="6">
        <f t="shared" si="0"/>
        <v>4769</v>
      </c>
      <c r="AA80" s="6">
        <f t="shared" si="0"/>
        <v>4199</v>
      </c>
      <c r="AB80" s="6">
        <f t="shared" si="0"/>
        <v>4418</v>
      </c>
      <c r="AC80" s="6">
        <f>SUM(Q80:AB80)</f>
        <v>51450</v>
      </c>
    </row>
    <row r="81" spans="1:29" x14ac:dyDescent="0.15">
      <c r="A81" s="5" t="s">
        <v>22</v>
      </c>
      <c r="B81" s="6">
        <v>1950</v>
      </c>
      <c r="C81" s="6">
        <v>2266</v>
      </c>
      <c r="D81" s="6">
        <v>2655</v>
      </c>
      <c r="E81" s="6">
        <v>2634</v>
      </c>
      <c r="F81" s="6">
        <v>2033</v>
      </c>
      <c r="G81" s="6">
        <v>2194</v>
      </c>
      <c r="H81" s="6">
        <v>2453</v>
      </c>
      <c r="I81" s="6">
        <v>1896</v>
      </c>
      <c r="J81" s="6">
        <v>2268</v>
      </c>
      <c r="K81" s="6">
        <v>2298</v>
      </c>
      <c r="L81" s="6">
        <v>2043</v>
      </c>
      <c r="M81" s="6">
        <v>2454</v>
      </c>
      <c r="N81" s="6">
        <v>27144</v>
      </c>
      <c r="P81" s="5" t="s">
        <v>22</v>
      </c>
      <c r="Q81" s="6">
        <f t="shared" si="0"/>
        <v>3623</v>
      </c>
      <c r="R81" s="6">
        <f t="shared" si="0"/>
        <v>4051</v>
      </c>
      <c r="S81" s="6">
        <f t="shared" si="0"/>
        <v>5000</v>
      </c>
      <c r="T81" s="6">
        <f t="shared" si="0"/>
        <v>5063</v>
      </c>
      <c r="U81" s="6">
        <f t="shared" si="0"/>
        <v>3813</v>
      </c>
      <c r="V81" s="6">
        <f t="shared" si="0"/>
        <v>4344</v>
      </c>
      <c r="W81" s="6">
        <f t="shared" si="0"/>
        <v>4740</v>
      </c>
      <c r="X81" s="6">
        <f t="shared" si="0"/>
        <v>3912</v>
      </c>
      <c r="Y81" s="6">
        <f t="shared" si="0"/>
        <v>4827</v>
      </c>
      <c r="Z81" s="6">
        <f t="shared" si="0"/>
        <v>4208</v>
      </c>
      <c r="AA81" s="6">
        <f t="shared" si="0"/>
        <v>4505</v>
      </c>
      <c r="AB81" s="6">
        <f t="shared" si="0"/>
        <v>4635</v>
      </c>
      <c r="AC81" s="6">
        <f>SUM(Q81:AB81)</f>
        <v>52721</v>
      </c>
    </row>
    <row r="82" spans="1:29" x14ac:dyDescent="0.15">
      <c r="A82" s="17" t="s">
        <v>23</v>
      </c>
      <c r="B82" s="16">
        <v>1896</v>
      </c>
      <c r="C82" s="16">
        <v>2137</v>
      </c>
      <c r="D82" s="16">
        <v>2545</v>
      </c>
      <c r="E82" s="16">
        <v>2417</v>
      </c>
      <c r="F82" s="16">
        <v>2097</v>
      </c>
      <c r="G82" s="16">
        <v>2249</v>
      </c>
      <c r="H82" s="16">
        <v>2439</v>
      </c>
      <c r="I82" s="16">
        <v>1995</v>
      </c>
      <c r="J82" s="16">
        <v>2310</v>
      </c>
      <c r="K82" s="16">
        <v>2125</v>
      </c>
      <c r="L82" s="16">
        <v>2355</v>
      </c>
      <c r="M82" s="16">
        <v>2476</v>
      </c>
      <c r="N82" s="16">
        <v>27041</v>
      </c>
      <c r="P82" s="17" t="s">
        <v>23</v>
      </c>
      <c r="Q82" s="16">
        <f t="shared" si="0"/>
        <v>3883</v>
      </c>
      <c r="R82" s="16">
        <f t="shared" si="0"/>
        <v>4019</v>
      </c>
      <c r="S82" s="16">
        <f t="shared" si="0"/>
        <v>5249</v>
      </c>
      <c r="T82" s="16">
        <f t="shared" si="0"/>
        <v>4958</v>
      </c>
      <c r="U82" s="16">
        <f t="shared" si="0"/>
        <v>4150</v>
      </c>
      <c r="V82" s="16">
        <f t="shared" si="0"/>
        <v>4362</v>
      </c>
      <c r="W82" s="16">
        <f t="shared" si="0"/>
        <v>4251</v>
      </c>
      <c r="X82" s="16">
        <f t="shared" si="0"/>
        <v>3848</v>
      </c>
      <c r="Y82" s="16">
        <f t="shared" si="0"/>
        <v>4175</v>
      </c>
      <c r="Z82" s="16">
        <f t="shared" si="0"/>
        <v>4188</v>
      </c>
      <c r="AA82" s="16">
        <f t="shared" si="0"/>
        <v>4402</v>
      </c>
      <c r="AB82" s="16">
        <f t="shared" si="0"/>
        <v>4062</v>
      </c>
      <c r="AC82" s="16">
        <f>SUM(Q82:AB82)</f>
        <v>51547</v>
      </c>
    </row>
    <row r="83" spans="1:29" x14ac:dyDescent="0.15">
      <c r="A83" s="20" t="s">
        <v>24</v>
      </c>
      <c r="B83" s="21">
        <v>2177</v>
      </c>
      <c r="C83" s="21">
        <v>2113</v>
      </c>
      <c r="D83" s="21">
        <v>2481</v>
      </c>
      <c r="E83" s="21">
        <v>2618</v>
      </c>
      <c r="F83" s="21">
        <v>1821</v>
      </c>
      <c r="G83" s="21">
        <v>2357</v>
      </c>
      <c r="H83" s="21">
        <v>2094</v>
      </c>
      <c r="I83" s="21">
        <v>1821</v>
      </c>
      <c r="J83" s="21">
        <v>2285</v>
      </c>
      <c r="K83" s="21">
        <v>1972</v>
      </c>
      <c r="L83" s="21">
        <v>2225</v>
      </c>
      <c r="M83" s="21">
        <v>2231</v>
      </c>
      <c r="N83" s="21">
        <v>26195</v>
      </c>
      <c r="P83" s="20" t="s">
        <v>24</v>
      </c>
      <c r="Q83" s="21">
        <f t="shared" si="0"/>
        <v>4080</v>
      </c>
      <c r="R83" s="21">
        <f t="shared" si="0"/>
        <v>3912</v>
      </c>
      <c r="S83" s="21">
        <f t="shared" si="0"/>
        <v>4683</v>
      </c>
      <c r="T83" s="21">
        <f t="shared" si="0"/>
        <v>4825</v>
      </c>
      <c r="U83" s="21">
        <f t="shared" si="0"/>
        <v>3780</v>
      </c>
      <c r="V83" s="21">
        <f t="shared" si="0"/>
        <v>4169</v>
      </c>
      <c r="W83" s="21">
        <f t="shared" si="0"/>
        <v>3894</v>
      </c>
      <c r="X83" s="21">
        <f t="shared" si="0"/>
        <v>3529</v>
      </c>
      <c r="Y83" s="21">
        <f t="shared" si="0"/>
        <v>4090</v>
      </c>
      <c r="Z83" s="21">
        <f t="shared" si="0"/>
        <v>3883</v>
      </c>
      <c r="AA83" s="21">
        <f t="shared" si="0"/>
        <v>4324</v>
      </c>
      <c r="AB83" s="21">
        <f t="shared" si="0"/>
        <v>4101</v>
      </c>
      <c r="AC83" s="21">
        <f>SUM(Q83:AB83)</f>
        <v>49270</v>
      </c>
    </row>
    <row r="84" spans="1:29" x14ac:dyDescent="0.15">
      <c r="A84" s="22" t="s">
        <v>26</v>
      </c>
      <c r="B84" s="23">
        <v>1668</v>
      </c>
      <c r="C84" s="23">
        <v>2054</v>
      </c>
      <c r="D84" s="23">
        <v>2210</v>
      </c>
      <c r="E84" s="23">
        <v>2404</v>
      </c>
      <c r="F84" s="23">
        <v>1921</v>
      </c>
      <c r="G84" s="23">
        <v>2101</v>
      </c>
      <c r="H84" s="23">
        <v>2057</v>
      </c>
      <c r="I84" s="23"/>
      <c r="J84" s="23"/>
      <c r="K84" s="23"/>
      <c r="L84" s="23"/>
      <c r="M84" s="23"/>
      <c r="N84" s="24"/>
      <c r="P84" s="22" t="s">
        <v>26</v>
      </c>
      <c r="Q84" s="23">
        <f t="shared" si="0"/>
        <v>3663</v>
      </c>
      <c r="R84" s="23">
        <f t="shared" si="0"/>
        <v>4046</v>
      </c>
      <c r="S84" s="23">
        <v>4393</v>
      </c>
      <c r="T84" s="23">
        <v>4491</v>
      </c>
      <c r="U84" s="23">
        <v>3761</v>
      </c>
      <c r="V84" s="23">
        <v>3841</v>
      </c>
      <c r="W84" s="23">
        <v>3904</v>
      </c>
      <c r="X84" s="23"/>
      <c r="Y84" s="23">
        <f t="shared" si="0"/>
        <v>0</v>
      </c>
      <c r="Z84" s="23">
        <f t="shared" si="0"/>
        <v>0</v>
      </c>
      <c r="AA84" s="23">
        <f t="shared" si="0"/>
        <v>0</v>
      </c>
      <c r="AB84" s="23">
        <f t="shared" si="0"/>
        <v>0</v>
      </c>
      <c r="AC84" s="24">
        <f>SUM(Q84:AB84)</f>
        <v>28099</v>
      </c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4"/>
  <sheetViews>
    <sheetView showZeros="0" topLeftCell="H62" zoomScale="75" zoomScaleNormal="75" workbookViewId="0">
      <selection activeCell="X84" sqref="X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5"/>
      <c r="C1" s="15"/>
      <c r="D1" s="15"/>
      <c r="E1" s="15"/>
      <c r="H1" s="42" t="s">
        <v>15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 t="s">
        <v>19</v>
      </c>
      <c r="V1" s="43"/>
      <c r="W1" s="43"/>
    </row>
    <row r="2" spans="2:23" ht="15.75" customHeight="1" x14ac:dyDescent="0.15"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  <c r="V2" s="43"/>
      <c r="W2" s="43"/>
    </row>
    <row r="3" spans="2:23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21</v>
      </c>
      <c r="B38" s="6">
        <v>16601</v>
      </c>
      <c r="C38" s="6">
        <v>16779</v>
      </c>
      <c r="D38" s="6">
        <v>19318</v>
      </c>
      <c r="E38" s="6">
        <v>20282</v>
      </c>
      <c r="F38" s="6">
        <v>18212</v>
      </c>
      <c r="G38" s="6">
        <v>16775</v>
      </c>
      <c r="H38" s="6">
        <v>20838</v>
      </c>
      <c r="I38" s="6">
        <v>16812</v>
      </c>
      <c r="J38" s="6">
        <v>17450</v>
      </c>
      <c r="K38" s="6">
        <v>19353</v>
      </c>
      <c r="L38" s="6">
        <v>19372</v>
      </c>
      <c r="M38" s="6">
        <v>18646</v>
      </c>
      <c r="N38" s="7">
        <v>220438</v>
      </c>
      <c r="P38" s="5" t="s">
        <v>21</v>
      </c>
      <c r="Q38" s="9">
        <v>1033</v>
      </c>
      <c r="R38" s="9">
        <v>1004</v>
      </c>
      <c r="S38" s="9">
        <v>974</v>
      </c>
      <c r="T38" s="9">
        <v>1141</v>
      </c>
      <c r="U38" s="9">
        <v>812</v>
      </c>
      <c r="V38" s="9">
        <v>915</v>
      </c>
      <c r="W38" s="9">
        <v>1179</v>
      </c>
      <c r="X38" s="9">
        <v>956</v>
      </c>
      <c r="Y38" s="9">
        <v>1108</v>
      </c>
      <c r="Z38" s="9">
        <v>1396</v>
      </c>
      <c r="AA38" s="9">
        <v>1198</v>
      </c>
      <c r="AB38" s="9">
        <v>1178</v>
      </c>
      <c r="AC38" s="10">
        <v>12894</v>
      </c>
    </row>
    <row r="39" spans="1:29" x14ac:dyDescent="0.15">
      <c r="A39" s="5" t="s">
        <v>22</v>
      </c>
      <c r="B39" s="6">
        <v>16757</v>
      </c>
      <c r="C39" s="6">
        <v>16395</v>
      </c>
      <c r="D39" s="6">
        <v>18732</v>
      </c>
      <c r="E39" s="6">
        <v>19176</v>
      </c>
      <c r="F39" s="6">
        <v>15058</v>
      </c>
      <c r="G39" s="6">
        <v>16357</v>
      </c>
      <c r="H39" s="6">
        <v>17939</v>
      </c>
      <c r="I39" s="6">
        <v>14960</v>
      </c>
      <c r="J39" s="6">
        <v>16737</v>
      </c>
      <c r="K39" s="6">
        <v>17452</v>
      </c>
      <c r="L39" s="6">
        <v>17709</v>
      </c>
      <c r="M39" s="6">
        <v>17683</v>
      </c>
      <c r="N39" s="6">
        <v>204955</v>
      </c>
      <c r="P39" s="5" t="s">
        <v>22</v>
      </c>
      <c r="Q39" s="9">
        <v>1044</v>
      </c>
      <c r="R39" s="9">
        <v>938</v>
      </c>
      <c r="S39" s="9">
        <v>1108</v>
      </c>
      <c r="T39" s="9">
        <v>849</v>
      </c>
      <c r="U39" s="9">
        <v>669</v>
      </c>
      <c r="V39" s="9">
        <v>726</v>
      </c>
      <c r="W39" s="9">
        <v>683</v>
      </c>
      <c r="X39" s="9">
        <v>742</v>
      </c>
      <c r="Y39" s="9">
        <v>804</v>
      </c>
      <c r="Z39" s="9">
        <v>1037</v>
      </c>
      <c r="AA39" s="9">
        <v>1030</v>
      </c>
      <c r="AB39" s="9">
        <v>1126</v>
      </c>
      <c r="AC39" s="9">
        <v>10756</v>
      </c>
    </row>
    <row r="40" spans="1:29" x14ac:dyDescent="0.15">
      <c r="A40" s="17" t="s">
        <v>23</v>
      </c>
      <c r="B40" s="16">
        <v>15753</v>
      </c>
      <c r="C40" s="16">
        <v>15877</v>
      </c>
      <c r="D40" s="16">
        <v>19592</v>
      </c>
      <c r="E40" s="16">
        <v>20212</v>
      </c>
      <c r="F40" s="16">
        <v>16739</v>
      </c>
      <c r="G40" s="16">
        <v>18663</v>
      </c>
      <c r="H40" s="16">
        <v>19065</v>
      </c>
      <c r="I40" s="16">
        <v>16238</v>
      </c>
      <c r="J40" s="16">
        <v>17577</v>
      </c>
      <c r="K40" s="16">
        <v>16654</v>
      </c>
      <c r="L40" s="16">
        <v>18401</v>
      </c>
      <c r="M40" s="16">
        <v>18039</v>
      </c>
      <c r="N40" s="16">
        <v>212810</v>
      </c>
      <c r="P40" s="17" t="s">
        <v>23</v>
      </c>
      <c r="Q40" s="16">
        <v>693</v>
      </c>
      <c r="R40" s="16">
        <v>674</v>
      </c>
      <c r="S40" s="16">
        <v>860</v>
      </c>
      <c r="T40" s="16">
        <v>752</v>
      </c>
      <c r="U40" s="16">
        <v>730</v>
      </c>
      <c r="V40" s="16">
        <v>739</v>
      </c>
      <c r="W40" s="16">
        <v>860</v>
      </c>
      <c r="X40" s="16">
        <v>704</v>
      </c>
      <c r="Y40" s="16">
        <v>899</v>
      </c>
      <c r="Z40" s="16">
        <v>1040</v>
      </c>
      <c r="AA40" s="16">
        <v>1093</v>
      </c>
      <c r="AB40" s="16">
        <v>986</v>
      </c>
      <c r="AC40" s="16">
        <v>10030</v>
      </c>
    </row>
    <row r="41" spans="1:29" x14ac:dyDescent="0.15">
      <c r="A41" s="20" t="s">
        <v>24</v>
      </c>
      <c r="B41" s="28">
        <v>14259</v>
      </c>
      <c r="C41" s="28">
        <v>14343</v>
      </c>
      <c r="D41" s="28">
        <v>16542</v>
      </c>
      <c r="E41" s="28">
        <v>16234</v>
      </c>
      <c r="F41" s="28">
        <v>14697</v>
      </c>
      <c r="G41" s="28">
        <v>14896</v>
      </c>
      <c r="H41" s="28">
        <v>15230</v>
      </c>
      <c r="I41" s="28">
        <v>13878</v>
      </c>
      <c r="J41" s="28">
        <v>14281</v>
      </c>
      <c r="K41" s="28">
        <v>14420</v>
      </c>
      <c r="L41" s="28">
        <v>15652</v>
      </c>
      <c r="M41" s="28">
        <v>14970</v>
      </c>
      <c r="N41" s="28">
        <v>179402</v>
      </c>
      <c r="P41" s="20" t="s">
        <v>24</v>
      </c>
      <c r="Q41" s="28">
        <v>921</v>
      </c>
      <c r="R41" s="28">
        <v>799</v>
      </c>
      <c r="S41" s="27">
        <v>838</v>
      </c>
      <c r="T41" s="28">
        <v>919</v>
      </c>
      <c r="U41" s="28">
        <v>706</v>
      </c>
      <c r="V41" s="28">
        <v>692</v>
      </c>
      <c r="W41" s="28">
        <v>809</v>
      </c>
      <c r="X41" s="28">
        <v>709</v>
      </c>
      <c r="Y41" s="28">
        <v>816</v>
      </c>
      <c r="Z41" s="28">
        <v>857</v>
      </c>
      <c r="AA41" s="28">
        <v>857</v>
      </c>
      <c r="AB41" s="28">
        <v>930</v>
      </c>
      <c r="AC41" s="28">
        <v>9853</v>
      </c>
    </row>
    <row r="42" spans="1:29" x14ac:dyDescent="0.15">
      <c r="A42" s="22" t="s">
        <v>26</v>
      </c>
      <c r="B42" s="23">
        <v>13030</v>
      </c>
      <c r="C42" s="23">
        <v>13535</v>
      </c>
      <c r="D42" s="23">
        <v>15358</v>
      </c>
      <c r="E42" s="23">
        <v>15645</v>
      </c>
      <c r="F42" s="23">
        <v>13729</v>
      </c>
      <c r="G42" s="23">
        <v>14646</v>
      </c>
      <c r="H42" s="23">
        <v>15059</v>
      </c>
      <c r="I42" s="23"/>
      <c r="J42" s="23"/>
      <c r="K42" s="23"/>
      <c r="L42" s="23"/>
      <c r="M42" s="23"/>
      <c r="N42" s="24"/>
      <c r="P42" s="22" t="s">
        <v>26</v>
      </c>
      <c r="Q42" s="25">
        <v>758</v>
      </c>
      <c r="R42" s="25">
        <v>774</v>
      </c>
      <c r="S42" s="25">
        <v>696</v>
      </c>
      <c r="T42" s="25">
        <v>741</v>
      </c>
      <c r="U42" s="25">
        <v>571</v>
      </c>
      <c r="V42" s="25">
        <v>752</v>
      </c>
      <c r="W42" s="25">
        <v>679</v>
      </c>
      <c r="X42" s="25"/>
      <c r="Y42" s="25"/>
      <c r="Z42" s="25"/>
      <c r="AA42" s="25"/>
      <c r="AB42" s="25"/>
      <c r="AC42" s="26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21</v>
      </c>
      <c r="B80" s="6">
        <v>859</v>
      </c>
      <c r="C80" s="6">
        <v>967</v>
      </c>
      <c r="D80" s="6">
        <v>1003</v>
      </c>
      <c r="E80" s="6">
        <v>1126</v>
      </c>
      <c r="F80" s="6">
        <v>951</v>
      </c>
      <c r="G80" s="6">
        <v>789</v>
      </c>
      <c r="H80" s="6">
        <v>920</v>
      </c>
      <c r="I80" s="6">
        <v>932</v>
      </c>
      <c r="J80" s="6">
        <v>1105</v>
      </c>
      <c r="K80" s="6">
        <v>1089</v>
      </c>
      <c r="L80" s="6">
        <v>1081</v>
      </c>
      <c r="M80" s="6">
        <v>1028</v>
      </c>
      <c r="N80" s="7">
        <v>11850</v>
      </c>
      <c r="P80" s="5" t="s">
        <v>21</v>
      </c>
      <c r="Q80" s="6">
        <f t="shared" ref="Q80:AB84" si="0">Q38+B80</f>
        <v>1892</v>
      </c>
      <c r="R80" s="6">
        <f t="shared" si="0"/>
        <v>1971</v>
      </c>
      <c r="S80" s="6">
        <f t="shared" si="0"/>
        <v>1977</v>
      </c>
      <c r="T80" s="6">
        <f t="shared" si="0"/>
        <v>2267</v>
      </c>
      <c r="U80" s="6">
        <f t="shared" si="0"/>
        <v>1763</v>
      </c>
      <c r="V80" s="6">
        <f t="shared" si="0"/>
        <v>1704</v>
      </c>
      <c r="W80" s="6">
        <f t="shared" si="0"/>
        <v>2099</v>
      </c>
      <c r="X80" s="6">
        <f t="shared" si="0"/>
        <v>1888</v>
      </c>
      <c r="Y80" s="6">
        <f t="shared" si="0"/>
        <v>2213</v>
      </c>
      <c r="Z80" s="6">
        <f t="shared" si="0"/>
        <v>2485</v>
      </c>
      <c r="AA80" s="6">
        <f t="shared" si="0"/>
        <v>2279</v>
      </c>
      <c r="AB80" s="6">
        <f t="shared" si="0"/>
        <v>2206</v>
      </c>
      <c r="AC80" s="7">
        <f>SUM(Q80:AB80)</f>
        <v>24744</v>
      </c>
    </row>
    <row r="81" spans="1:29" x14ac:dyDescent="0.15">
      <c r="A81" s="5" t="s">
        <v>22</v>
      </c>
      <c r="B81" s="4">
        <v>864</v>
      </c>
      <c r="C81" s="4">
        <v>863</v>
      </c>
      <c r="D81" s="4">
        <v>1259</v>
      </c>
      <c r="E81" s="4">
        <v>1418</v>
      </c>
      <c r="F81" s="4">
        <v>1075</v>
      </c>
      <c r="G81" s="4">
        <v>1015</v>
      </c>
      <c r="H81" s="4">
        <v>1096</v>
      </c>
      <c r="I81" s="4">
        <v>974</v>
      </c>
      <c r="J81" s="4">
        <v>1036</v>
      </c>
      <c r="K81" s="4">
        <v>1199</v>
      </c>
      <c r="L81" s="4">
        <v>1143</v>
      </c>
      <c r="M81" s="4">
        <v>1109</v>
      </c>
      <c r="N81" s="6">
        <v>13051</v>
      </c>
      <c r="P81" s="5" t="s">
        <v>22</v>
      </c>
      <c r="Q81" s="6">
        <f t="shared" si="0"/>
        <v>1908</v>
      </c>
      <c r="R81" s="6">
        <f t="shared" si="0"/>
        <v>1801</v>
      </c>
      <c r="S81" s="6">
        <f t="shared" si="0"/>
        <v>2367</v>
      </c>
      <c r="T81" s="6">
        <f t="shared" si="0"/>
        <v>2267</v>
      </c>
      <c r="U81" s="6">
        <f t="shared" si="0"/>
        <v>1744</v>
      </c>
      <c r="V81" s="6">
        <f t="shared" si="0"/>
        <v>1741</v>
      </c>
      <c r="W81" s="6">
        <f t="shared" si="0"/>
        <v>1779</v>
      </c>
      <c r="X81" s="6">
        <f t="shared" si="0"/>
        <v>1716</v>
      </c>
      <c r="Y81" s="6">
        <f t="shared" si="0"/>
        <v>1840</v>
      </c>
      <c r="Z81" s="6">
        <f t="shared" si="0"/>
        <v>2236</v>
      </c>
      <c r="AA81" s="6">
        <f t="shared" si="0"/>
        <v>2173</v>
      </c>
      <c r="AB81" s="6">
        <f t="shared" si="0"/>
        <v>2235</v>
      </c>
      <c r="AC81" s="6">
        <f>SUM(Q81:AB81)</f>
        <v>23807</v>
      </c>
    </row>
    <row r="82" spans="1:29" x14ac:dyDescent="0.15">
      <c r="A82" s="17" t="s">
        <v>23</v>
      </c>
      <c r="B82" s="16">
        <v>1106</v>
      </c>
      <c r="C82" s="16">
        <v>800</v>
      </c>
      <c r="D82" s="16">
        <v>1061</v>
      </c>
      <c r="E82" s="16">
        <v>1044</v>
      </c>
      <c r="F82" s="16">
        <v>919</v>
      </c>
      <c r="G82" s="16">
        <v>900</v>
      </c>
      <c r="H82" s="16">
        <v>956</v>
      </c>
      <c r="I82" s="16">
        <v>874</v>
      </c>
      <c r="J82" s="16">
        <v>1027</v>
      </c>
      <c r="K82" s="16">
        <v>1234</v>
      </c>
      <c r="L82" s="16">
        <v>1320</v>
      </c>
      <c r="M82" s="16">
        <v>1276</v>
      </c>
      <c r="N82" s="16">
        <v>12517</v>
      </c>
      <c r="P82" s="17" t="s">
        <v>23</v>
      </c>
      <c r="Q82" s="16">
        <f t="shared" si="0"/>
        <v>1799</v>
      </c>
      <c r="R82" s="16">
        <f t="shared" si="0"/>
        <v>1474</v>
      </c>
      <c r="S82" s="16">
        <f t="shared" si="0"/>
        <v>1921</v>
      </c>
      <c r="T82" s="16">
        <f t="shared" si="0"/>
        <v>1796</v>
      </c>
      <c r="U82" s="16">
        <f t="shared" si="0"/>
        <v>1649</v>
      </c>
      <c r="V82" s="16">
        <f t="shared" si="0"/>
        <v>1639</v>
      </c>
      <c r="W82" s="16">
        <f t="shared" si="0"/>
        <v>1816</v>
      </c>
      <c r="X82" s="16">
        <f t="shared" si="0"/>
        <v>1578</v>
      </c>
      <c r="Y82" s="16">
        <f t="shared" si="0"/>
        <v>1926</v>
      </c>
      <c r="Z82" s="16">
        <f t="shared" si="0"/>
        <v>2274</v>
      </c>
      <c r="AA82" s="16">
        <f t="shared" si="0"/>
        <v>2413</v>
      </c>
      <c r="AB82" s="16">
        <f t="shared" si="0"/>
        <v>2262</v>
      </c>
      <c r="AC82" s="16">
        <f>SUM(Q82:AB82)</f>
        <v>22547</v>
      </c>
    </row>
    <row r="83" spans="1:29" x14ac:dyDescent="0.15">
      <c r="A83" s="20" t="s">
        <v>24</v>
      </c>
      <c r="B83" s="21">
        <v>1189</v>
      </c>
      <c r="C83" s="21">
        <v>1188</v>
      </c>
      <c r="D83" s="21">
        <v>1422</v>
      </c>
      <c r="E83" s="21">
        <v>1436</v>
      </c>
      <c r="F83" s="21">
        <v>1246</v>
      </c>
      <c r="G83" s="21">
        <v>1065</v>
      </c>
      <c r="H83" s="21">
        <v>1108</v>
      </c>
      <c r="I83" s="21">
        <v>1117</v>
      </c>
      <c r="J83" s="21">
        <v>1436</v>
      </c>
      <c r="K83" s="21">
        <v>1430</v>
      </c>
      <c r="L83" s="21">
        <v>1446</v>
      </c>
      <c r="M83" s="21">
        <v>1278</v>
      </c>
      <c r="N83" s="21">
        <v>15361</v>
      </c>
      <c r="P83" s="20" t="s">
        <v>24</v>
      </c>
      <c r="Q83" s="21">
        <f t="shared" si="0"/>
        <v>2110</v>
      </c>
      <c r="R83" s="21">
        <f t="shared" si="0"/>
        <v>1987</v>
      </c>
      <c r="S83" s="21">
        <f t="shared" si="0"/>
        <v>2260</v>
      </c>
      <c r="T83" s="21">
        <f t="shared" si="0"/>
        <v>2355</v>
      </c>
      <c r="U83" s="21">
        <f t="shared" si="0"/>
        <v>1952</v>
      </c>
      <c r="V83" s="21">
        <f t="shared" si="0"/>
        <v>1757</v>
      </c>
      <c r="W83" s="21">
        <f t="shared" si="0"/>
        <v>1917</v>
      </c>
      <c r="X83" s="21">
        <f t="shared" si="0"/>
        <v>1826</v>
      </c>
      <c r="Y83" s="21">
        <f t="shared" si="0"/>
        <v>2252</v>
      </c>
      <c r="Z83" s="21">
        <f t="shared" si="0"/>
        <v>2287</v>
      </c>
      <c r="AA83" s="21">
        <f t="shared" si="0"/>
        <v>2303</v>
      </c>
      <c r="AB83" s="21">
        <f t="shared" si="0"/>
        <v>2208</v>
      </c>
      <c r="AC83" s="21">
        <f>SUM(Q83:AB83)</f>
        <v>25214</v>
      </c>
    </row>
    <row r="84" spans="1:29" x14ac:dyDescent="0.15">
      <c r="A84" s="22" t="s">
        <v>26</v>
      </c>
      <c r="B84" s="23">
        <v>1319</v>
      </c>
      <c r="C84" s="23">
        <v>1140</v>
      </c>
      <c r="D84" s="23">
        <v>1457</v>
      </c>
      <c r="E84" s="23">
        <v>1322</v>
      </c>
      <c r="F84" s="23">
        <v>1183</v>
      </c>
      <c r="G84" s="23">
        <v>1235</v>
      </c>
      <c r="H84" s="23">
        <v>1158</v>
      </c>
      <c r="I84" s="23"/>
      <c r="J84" s="23"/>
      <c r="K84" s="23"/>
      <c r="L84" s="23"/>
      <c r="M84" s="23"/>
      <c r="N84" s="24"/>
      <c r="P84" s="22" t="s">
        <v>26</v>
      </c>
      <c r="Q84" s="23">
        <f t="shared" si="0"/>
        <v>2077</v>
      </c>
      <c r="R84" s="23">
        <f t="shared" si="0"/>
        <v>1914</v>
      </c>
      <c r="S84" s="23">
        <v>2153</v>
      </c>
      <c r="T84" s="23">
        <v>2063</v>
      </c>
      <c r="U84" s="23">
        <v>1754</v>
      </c>
      <c r="V84" s="23">
        <v>1987</v>
      </c>
      <c r="W84" s="23">
        <v>1837</v>
      </c>
      <c r="X84" s="23"/>
      <c r="Y84" s="23">
        <f t="shared" si="0"/>
        <v>0</v>
      </c>
      <c r="Z84" s="23">
        <f t="shared" si="0"/>
        <v>0</v>
      </c>
      <c r="AA84" s="23">
        <f t="shared" si="0"/>
        <v>0</v>
      </c>
      <c r="AB84" s="23">
        <f t="shared" si="0"/>
        <v>0</v>
      </c>
      <c r="AC84" s="24">
        <f>SUM(Q84:AB84)</f>
        <v>13785</v>
      </c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4"/>
  <sheetViews>
    <sheetView showZeros="0" topLeftCell="A67" zoomScaleNormal="100" workbookViewId="0">
      <selection activeCell="I84" sqref="I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5"/>
      <c r="C1" s="15"/>
      <c r="D1" s="15"/>
      <c r="E1" s="15"/>
      <c r="I1" s="42" t="s">
        <v>16</v>
      </c>
      <c r="J1" s="42"/>
      <c r="K1" s="42"/>
      <c r="L1" s="42"/>
      <c r="M1" s="42"/>
      <c r="N1" s="42"/>
      <c r="O1" s="42"/>
      <c r="P1" s="42"/>
      <c r="Q1" s="42"/>
      <c r="R1" s="42"/>
      <c r="S1" s="43" t="s">
        <v>19</v>
      </c>
      <c r="T1" s="43"/>
      <c r="U1" s="43"/>
    </row>
    <row r="2" spans="2:21" ht="15.75" customHeight="1" x14ac:dyDescent="0.15">
      <c r="I2" s="42"/>
      <c r="J2" s="42"/>
      <c r="K2" s="42"/>
      <c r="L2" s="42"/>
      <c r="M2" s="42"/>
      <c r="N2" s="42"/>
      <c r="O2" s="42"/>
      <c r="P2" s="42"/>
      <c r="Q2" s="42"/>
      <c r="R2" s="42"/>
      <c r="S2" s="43"/>
      <c r="T2" s="43"/>
      <c r="U2" s="43"/>
    </row>
    <row r="3" spans="2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21</v>
      </c>
      <c r="B38" s="6">
        <v>1179</v>
      </c>
      <c r="C38" s="6">
        <v>1280</v>
      </c>
      <c r="D38" s="6">
        <v>1237</v>
      </c>
      <c r="E38" s="6">
        <v>1171</v>
      </c>
      <c r="F38" s="6">
        <v>1047</v>
      </c>
      <c r="G38" s="6">
        <v>1228</v>
      </c>
      <c r="H38" s="6">
        <v>1184</v>
      </c>
      <c r="I38" s="6">
        <v>805</v>
      </c>
      <c r="J38" s="6">
        <v>1103</v>
      </c>
      <c r="K38" s="6">
        <v>1254</v>
      </c>
      <c r="L38" s="6">
        <v>1160</v>
      </c>
      <c r="M38" s="6">
        <v>820</v>
      </c>
      <c r="N38" s="10">
        <v>13468</v>
      </c>
      <c r="P38" s="5" t="s">
        <v>21</v>
      </c>
      <c r="Q38" s="9">
        <v>1942</v>
      </c>
      <c r="R38" s="9">
        <v>1926</v>
      </c>
      <c r="S38" s="9">
        <v>2104</v>
      </c>
      <c r="T38" s="9">
        <v>1805</v>
      </c>
      <c r="U38" s="9">
        <v>1687</v>
      </c>
      <c r="V38" s="9">
        <v>1613</v>
      </c>
      <c r="W38" s="9">
        <v>1637</v>
      </c>
      <c r="X38" s="9">
        <v>1670</v>
      </c>
      <c r="Y38" s="9">
        <v>2118</v>
      </c>
      <c r="Z38" s="9">
        <v>2273</v>
      </c>
      <c r="AA38" s="9">
        <v>2203</v>
      </c>
      <c r="AB38" s="9">
        <v>2260</v>
      </c>
      <c r="AC38" s="10">
        <v>23238</v>
      </c>
    </row>
    <row r="39" spans="1:29" x14ac:dyDescent="0.15">
      <c r="A39" s="5" t="s">
        <v>22</v>
      </c>
      <c r="B39" s="6">
        <v>1280</v>
      </c>
      <c r="C39" s="6">
        <v>1075</v>
      </c>
      <c r="D39" s="6">
        <v>1169</v>
      </c>
      <c r="E39" s="6">
        <v>1133</v>
      </c>
      <c r="F39" s="6">
        <v>1104</v>
      </c>
      <c r="G39" s="6">
        <v>1123</v>
      </c>
      <c r="H39" s="6">
        <v>1129</v>
      </c>
      <c r="I39" s="6">
        <v>880</v>
      </c>
      <c r="J39" s="6">
        <v>979</v>
      </c>
      <c r="K39" s="6">
        <v>1241</v>
      </c>
      <c r="L39" s="6">
        <v>1123</v>
      </c>
      <c r="M39" s="6">
        <v>1104</v>
      </c>
      <c r="N39" s="9">
        <v>13340</v>
      </c>
      <c r="P39" s="5" t="s">
        <v>22</v>
      </c>
      <c r="Q39" s="9">
        <v>2013</v>
      </c>
      <c r="R39" s="9">
        <v>2027</v>
      </c>
      <c r="S39" s="9">
        <v>2315</v>
      </c>
      <c r="T39" s="9">
        <v>1998</v>
      </c>
      <c r="U39" s="9">
        <v>1530</v>
      </c>
      <c r="V39" s="9">
        <v>1725</v>
      </c>
      <c r="W39" s="9">
        <v>1230</v>
      </c>
      <c r="X39" s="9">
        <v>1629</v>
      </c>
      <c r="Y39" s="9">
        <v>2064</v>
      </c>
      <c r="Z39" s="9">
        <v>2104</v>
      </c>
      <c r="AA39" s="9">
        <v>2268</v>
      </c>
      <c r="AB39" s="9">
        <v>2324</v>
      </c>
      <c r="AC39" s="9">
        <v>23227</v>
      </c>
    </row>
    <row r="40" spans="1:29" x14ac:dyDescent="0.15">
      <c r="A40" s="17" t="s">
        <v>23</v>
      </c>
      <c r="B40" s="16">
        <v>902</v>
      </c>
      <c r="C40" s="16">
        <v>1013</v>
      </c>
      <c r="D40" s="16">
        <v>1110</v>
      </c>
      <c r="E40" s="16">
        <v>913</v>
      </c>
      <c r="F40" s="16">
        <v>941</v>
      </c>
      <c r="G40" s="16">
        <v>1331</v>
      </c>
      <c r="H40" s="16">
        <v>1126</v>
      </c>
      <c r="I40" s="16">
        <v>896</v>
      </c>
      <c r="J40" s="16">
        <v>1238</v>
      </c>
      <c r="K40" s="16">
        <v>1338</v>
      </c>
      <c r="L40" s="16">
        <v>1315</v>
      </c>
      <c r="M40" s="16">
        <v>862</v>
      </c>
      <c r="N40" s="16">
        <v>12985</v>
      </c>
      <c r="P40" s="17" t="s">
        <v>23</v>
      </c>
      <c r="Q40" s="16">
        <v>2075</v>
      </c>
      <c r="R40" s="16">
        <v>2079</v>
      </c>
      <c r="S40" s="16">
        <v>2213</v>
      </c>
      <c r="T40" s="16">
        <v>2015</v>
      </c>
      <c r="U40" s="16">
        <v>1659</v>
      </c>
      <c r="V40" s="16">
        <v>1655</v>
      </c>
      <c r="W40" s="16">
        <v>1722</v>
      </c>
      <c r="X40" s="16">
        <v>1624</v>
      </c>
      <c r="Y40" s="16">
        <v>1978</v>
      </c>
      <c r="Z40" s="16">
        <v>2494</v>
      </c>
      <c r="AA40" s="16">
        <v>2100</v>
      </c>
      <c r="AB40" s="16">
        <v>2278</v>
      </c>
      <c r="AC40" s="19">
        <v>23892</v>
      </c>
    </row>
    <row r="41" spans="1:29" x14ac:dyDescent="0.15">
      <c r="A41" s="20" t="s">
        <v>24</v>
      </c>
      <c r="B41" s="21">
        <v>1067</v>
      </c>
      <c r="C41" s="21">
        <v>1131</v>
      </c>
      <c r="D41" s="21">
        <v>1060</v>
      </c>
      <c r="E41" s="21">
        <v>1068</v>
      </c>
      <c r="F41" s="21">
        <v>1037</v>
      </c>
      <c r="G41" s="21">
        <v>1285</v>
      </c>
      <c r="H41" s="21">
        <v>1277</v>
      </c>
      <c r="I41" s="21">
        <v>828</v>
      </c>
      <c r="J41" s="21">
        <v>1020</v>
      </c>
      <c r="K41" s="21">
        <v>1031</v>
      </c>
      <c r="L41" s="21">
        <v>1172</v>
      </c>
      <c r="M41" s="21">
        <v>975</v>
      </c>
      <c r="N41" s="28">
        <v>12951</v>
      </c>
      <c r="P41" s="20" t="s">
        <v>24</v>
      </c>
      <c r="Q41" s="21">
        <v>1962</v>
      </c>
      <c r="R41" s="21">
        <v>1880</v>
      </c>
      <c r="S41" s="21">
        <v>2080</v>
      </c>
      <c r="T41" s="21">
        <v>1814</v>
      </c>
      <c r="U41" s="21">
        <v>1970</v>
      </c>
      <c r="V41" s="21">
        <v>1800</v>
      </c>
      <c r="W41" s="21">
        <v>1748</v>
      </c>
      <c r="X41" s="21">
        <v>1489</v>
      </c>
      <c r="Y41" s="21">
        <v>2093</v>
      </c>
      <c r="Z41" s="21">
        <v>2106</v>
      </c>
      <c r="AA41" s="21">
        <v>2061</v>
      </c>
      <c r="AB41" s="21">
        <v>2139</v>
      </c>
      <c r="AC41" s="21">
        <v>23142</v>
      </c>
    </row>
    <row r="42" spans="1:29" x14ac:dyDescent="0.15">
      <c r="A42" s="22" t="s">
        <v>26</v>
      </c>
      <c r="B42" s="23">
        <v>958</v>
      </c>
      <c r="C42" s="23">
        <v>1095</v>
      </c>
      <c r="D42" s="23">
        <v>934</v>
      </c>
      <c r="E42" s="23">
        <v>997</v>
      </c>
      <c r="F42" s="23">
        <v>941</v>
      </c>
      <c r="G42" s="23">
        <v>1398</v>
      </c>
      <c r="H42" s="23">
        <v>1112</v>
      </c>
      <c r="I42" s="23"/>
      <c r="J42" s="23"/>
      <c r="K42" s="23"/>
      <c r="L42" s="23"/>
      <c r="M42" s="23"/>
      <c r="N42" s="26"/>
      <c r="P42" s="22" t="s">
        <v>26</v>
      </c>
      <c r="Q42" s="25">
        <v>1794</v>
      </c>
      <c r="R42" s="25">
        <v>1744</v>
      </c>
      <c r="S42" s="25">
        <v>1864</v>
      </c>
      <c r="T42" s="25">
        <v>2078</v>
      </c>
      <c r="U42" s="25">
        <v>1486</v>
      </c>
      <c r="V42" s="25">
        <v>1581</v>
      </c>
      <c r="W42" s="25">
        <v>1736</v>
      </c>
      <c r="X42" s="25"/>
      <c r="Y42" s="25"/>
      <c r="Z42" s="25"/>
      <c r="AA42" s="25"/>
      <c r="AB42" s="25"/>
      <c r="AC42" s="26"/>
    </row>
    <row r="43" spans="1:29" x14ac:dyDescent="0.15">
      <c r="H43" s="41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21</v>
      </c>
      <c r="B80" s="6">
        <f t="shared" ref="B80:M84" si="0">B38+Q38</f>
        <v>3121</v>
      </c>
      <c r="C80" s="6">
        <f t="shared" si="0"/>
        <v>3206</v>
      </c>
      <c r="D80" s="6">
        <f t="shared" si="0"/>
        <v>3341</v>
      </c>
      <c r="E80" s="6">
        <f t="shared" si="0"/>
        <v>2976</v>
      </c>
      <c r="F80" s="6">
        <f t="shared" si="0"/>
        <v>2734</v>
      </c>
      <c r="G80" s="6">
        <f t="shared" si="0"/>
        <v>2841</v>
      </c>
      <c r="H80" s="6">
        <f t="shared" si="0"/>
        <v>2821</v>
      </c>
      <c r="I80" s="6">
        <f t="shared" si="0"/>
        <v>2475</v>
      </c>
      <c r="J80" s="6">
        <f t="shared" si="0"/>
        <v>3221</v>
      </c>
      <c r="K80" s="6">
        <f t="shared" si="0"/>
        <v>3527</v>
      </c>
      <c r="L80" s="6">
        <f t="shared" si="0"/>
        <v>3363</v>
      </c>
      <c r="M80" s="6">
        <f t="shared" si="0"/>
        <v>3080</v>
      </c>
      <c r="N80" s="7">
        <f>SUM(B80:M80)</f>
        <v>36706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22</v>
      </c>
      <c r="B81" s="6">
        <f t="shared" si="0"/>
        <v>3293</v>
      </c>
      <c r="C81" s="6">
        <f t="shared" si="0"/>
        <v>3102</v>
      </c>
      <c r="D81" s="6">
        <f t="shared" si="0"/>
        <v>3484</v>
      </c>
      <c r="E81" s="6">
        <f t="shared" si="0"/>
        <v>3131</v>
      </c>
      <c r="F81" s="6">
        <f t="shared" si="0"/>
        <v>2634</v>
      </c>
      <c r="G81" s="6">
        <f t="shared" si="0"/>
        <v>2848</v>
      </c>
      <c r="H81" s="6">
        <f t="shared" si="0"/>
        <v>2359</v>
      </c>
      <c r="I81" s="6">
        <f t="shared" si="0"/>
        <v>2509</v>
      </c>
      <c r="J81" s="6">
        <f t="shared" si="0"/>
        <v>3043</v>
      </c>
      <c r="K81" s="6">
        <f t="shared" si="0"/>
        <v>3345</v>
      </c>
      <c r="L81" s="6">
        <f t="shared" si="0"/>
        <v>3391</v>
      </c>
      <c r="M81" s="6">
        <f t="shared" si="0"/>
        <v>3428</v>
      </c>
      <c r="N81" s="6">
        <f>SUM(B81:M81)</f>
        <v>36567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23</v>
      </c>
      <c r="B82" s="16">
        <f t="shared" si="0"/>
        <v>2977</v>
      </c>
      <c r="C82" s="16">
        <f t="shared" si="0"/>
        <v>3092</v>
      </c>
      <c r="D82" s="16">
        <f t="shared" si="0"/>
        <v>3323</v>
      </c>
      <c r="E82" s="16">
        <f t="shared" si="0"/>
        <v>2928</v>
      </c>
      <c r="F82" s="16">
        <f t="shared" si="0"/>
        <v>2600</v>
      </c>
      <c r="G82" s="16">
        <f t="shared" si="0"/>
        <v>2986</v>
      </c>
      <c r="H82" s="16">
        <f t="shared" si="0"/>
        <v>2848</v>
      </c>
      <c r="I82" s="16">
        <f t="shared" si="0"/>
        <v>2520</v>
      </c>
      <c r="J82" s="16">
        <f t="shared" si="0"/>
        <v>3216</v>
      </c>
      <c r="K82" s="16">
        <f t="shared" si="0"/>
        <v>3832</v>
      </c>
      <c r="L82" s="16">
        <f t="shared" si="0"/>
        <v>3415</v>
      </c>
      <c r="M82" s="16">
        <f t="shared" si="0"/>
        <v>3140</v>
      </c>
      <c r="N82" s="16">
        <f>SUM(B82:M82)</f>
        <v>36877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24</v>
      </c>
      <c r="B83" s="21">
        <f t="shared" si="0"/>
        <v>3029</v>
      </c>
      <c r="C83" s="21">
        <f t="shared" si="0"/>
        <v>3011</v>
      </c>
      <c r="D83" s="21">
        <f t="shared" si="0"/>
        <v>3140</v>
      </c>
      <c r="E83" s="21">
        <f t="shared" si="0"/>
        <v>2882</v>
      </c>
      <c r="F83" s="21">
        <f t="shared" si="0"/>
        <v>3007</v>
      </c>
      <c r="G83" s="21">
        <f t="shared" si="0"/>
        <v>3085</v>
      </c>
      <c r="H83" s="21">
        <f t="shared" si="0"/>
        <v>3025</v>
      </c>
      <c r="I83" s="21">
        <f t="shared" si="0"/>
        <v>2317</v>
      </c>
      <c r="J83" s="21">
        <f t="shared" si="0"/>
        <v>3113</v>
      </c>
      <c r="K83" s="21">
        <f t="shared" si="0"/>
        <v>3137</v>
      </c>
      <c r="L83" s="21">
        <f t="shared" si="0"/>
        <v>3233</v>
      </c>
      <c r="M83" s="21">
        <f t="shared" si="0"/>
        <v>3114</v>
      </c>
      <c r="N83" s="21">
        <f>SUM(B83:M83)</f>
        <v>36093</v>
      </c>
    </row>
    <row r="84" spans="1:29" x14ac:dyDescent="0.15">
      <c r="A84" s="22" t="s">
        <v>27</v>
      </c>
      <c r="B84" s="23">
        <f t="shared" si="0"/>
        <v>2752</v>
      </c>
      <c r="C84" s="23">
        <f t="shared" si="0"/>
        <v>2839</v>
      </c>
      <c r="D84" s="23">
        <v>2798</v>
      </c>
      <c r="E84" s="23">
        <v>3075</v>
      </c>
      <c r="F84" s="23">
        <v>2427</v>
      </c>
      <c r="G84" s="23">
        <v>2979</v>
      </c>
      <c r="H84" s="23">
        <v>2848</v>
      </c>
      <c r="I84" s="23"/>
      <c r="J84" s="23">
        <f t="shared" ref="J84:M84" si="1">J42+Y42</f>
        <v>0</v>
      </c>
      <c r="K84" s="23">
        <f t="shared" si="1"/>
        <v>0</v>
      </c>
      <c r="L84" s="23">
        <f t="shared" si="1"/>
        <v>0</v>
      </c>
      <c r="M84" s="23">
        <f t="shared" si="1"/>
        <v>0</v>
      </c>
      <c r="N84" s="24">
        <f>SUM(B84:M84)</f>
        <v>19718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5"/>
  <sheetViews>
    <sheetView showZeros="0" topLeftCell="A70" zoomScaleNormal="100" workbookViewId="0">
      <selection activeCell="H85" sqref="H85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5"/>
      <c r="C1" s="15"/>
      <c r="D1" s="15"/>
      <c r="E1" s="15"/>
      <c r="G1" s="42" t="s">
        <v>17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 t="s">
        <v>19</v>
      </c>
      <c r="V1" s="43"/>
      <c r="W1" s="43"/>
    </row>
    <row r="2" spans="2:23" ht="15.75" customHeight="1" x14ac:dyDescent="0.15"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  <c r="V2" s="43"/>
      <c r="W2" s="43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21</v>
      </c>
      <c r="B38" s="6">
        <v>2246</v>
      </c>
      <c r="C38" s="6">
        <v>2284</v>
      </c>
      <c r="D38" s="6">
        <v>2382</v>
      </c>
      <c r="E38" s="6">
        <v>2678</v>
      </c>
      <c r="F38" s="6">
        <v>2286</v>
      </c>
      <c r="G38" s="6">
        <v>2319</v>
      </c>
      <c r="H38" s="6">
        <v>2444</v>
      </c>
      <c r="I38" s="6">
        <v>2144</v>
      </c>
      <c r="J38" s="6">
        <v>2365</v>
      </c>
      <c r="K38" s="6">
        <v>2606</v>
      </c>
      <c r="L38" s="6">
        <v>2530</v>
      </c>
      <c r="M38" s="6">
        <v>2632</v>
      </c>
      <c r="N38" s="7">
        <v>28916</v>
      </c>
      <c r="P38" s="5" t="s">
        <v>21</v>
      </c>
      <c r="Q38" s="6">
        <v>6182</v>
      </c>
      <c r="R38" s="6">
        <v>5968</v>
      </c>
      <c r="S38" s="6">
        <v>6372</v>
      </c>
      <c r="T38" s="6">
        <v>6843</v>
      </c>
      <c r="U38" s="6">
        <v>5889</v>
      </c>
      <c r="V38" s="6">
        <v>6080</v>
      </c>
      <c r="W38" s="6">
        <v>6840</v>
      </c>
      <c r="X38" s="6">
        <v>5784</v>
      </c>
      <c r="Y38" s="6">
        <v>6302</v>
      </c>
      <c r="Z38" s="6">
        <v>7128</v>
      </c>
      <c r="AA38" s="6">
        <v>6796</v>
      </c>
      <c r="AB38" s="6">
        <v>6711</v>
      </c>
      <c r="AC38" s="7">
        <v>76895</v>
      </c>
    </row>
    <row r="39" spans="1:29" x14ac:dyDescent="0.15">
      <c r="A39" s="5" t="s">
        <v>22</v>
      </c>
      <c r="B39" s="6">
        <v>2121</v>
      </c>
      <c r="C39" s="6">
        <v>2279</v>
      </c>
      <c r="D39" s="6">
        <v>2598</v>
      </c>
      <c r="E39" s="6">
        <v>2796</v>
      </c>
      <c r="F39" s="6">
        <v>2146</v>
      </c>
      <c r="G39" s="6">
        <v>2587</v>
      </c>
      <c r="H39" s="6">
        <v>2477</v>
      </c>
      <c r="I39" s="6">
        <v>2160</v>
      </c>
      <c r="J39" s="6">
        <v>2509</v>
      </c>
      <c r="K39" s="6">
        <v>2294</v>
      </c>
      <c r="L39" s="6">
        <v>2343</v>
      </c>
      <c r="M39" s="6">
        <v>2563</v>
      </c>
      <c r="N39" s="6">
        <v>28873</v>
      </c>
      <c r="P39" s="5" t="s">
        <v>22</v>
      </c>
      <c r="Q39" s="6">
        <v>6027</v>
      </c>
      <c r="R39" s="6">
        <v>6072</v>
      </c>
      <c r="S39" s="6">
        <v>6713</v>
      </c>
      <c r="T39" s="6">
        <v>7173</v>
      </c>
      <c r="U39" s="6">
        <v>5636</v>
      </c>
      <c r="V39" s="6">
        <v>6124</v>
      </c>
      <c r="W39" s="6">
        <v>6211</v>
      </c>
      <c r="X39" s="6">
        <v>5418</v>
      </c>
      <c r="Y39" s="6">
        <v>6308</v>
      </c>
      <c r="Z39" s="6">
        <v>6787</v>
      </c>
      <c r="AA39" s="6">
        <v>6353</v>
      </c>
      <c r="AB39" s="6">
        <v>6663</v>
      </c>
      <c r="AC39" s="6">
        <v>75485</v>
      </c>
    </row>
    <row r="40" spans="1:29" x14ac:dyDescent="0.15">
      <c r="A40" s="17" t="s">
        <v>23</v>
      </c>
      <c r="B40" s="18">
        <v>1816</v>
      </c>
      <c r="C40" s="18">
        <v>2026</v>
      </c>
      <c r="D40" s="18">
        <v>2423</v>
      </c>
      <c r="E40" s="18">
        <v>2157</v>
      </c>
      <c r="F40" s="18">
        <v>1903</v>
      </c>
      <c r="G40" s="18">
        <v>2246</v>
      </c>
      <c r="H40" s="18">
        <v>2107</v>
      </c>
      <c r="I40" s="18">
        <v>1844</v>
      </c>
      <c r="J40" s="18">
        <v>2162</v>
      </c>
      <c r="K40" s="18">
        <v>2276</v>
      </c>
      <c r="L40" s="18">
        <v>2438</v>
      </c>
      <c r="M40" s="18">
        <v>2213</v>
      </c>
      <c r="N40" s="16">
        <v>25611</v>
      </c>
      <c r="P40" s="17" t="s">
        <v>23</v>
      </c>
      <c r="Q40" s="16">
        <v>6345</v>
      </c>
      <c r="R40" s="16">
        <v>6591</v>
      </c>
      <c r="S40" s="16">
        <v>7550</v>
      </c>
      <c r="T40" s="16">
        <v>7833</v>
      </c>
      <c r="U40" s="16">
        <v>6219</v>
      </c>
      <c r="V40" s="16">
        <v>6886</v>
      </c>
      <c r="W40" s="16">
        <v>6960</v>
      </c>
      <c r="X40" s="16">
        <v>5830</v>
      </c>
      <c r="Y40" s="16">
        <v>6379</v>
      </c>
      <c r="Z40" s="16">
        <v>6870</v>
      </c>
      <c r="AA40" s="16">
        <v>6607</v>
      </c>
      <c r="AB40" s="16">
        <v>6571</v>
      </c>
      <c r="AC40" s="16">
        <v>80641</v>
      </c>
    </row>
    <row r="41" spans="1:29" x14ac:dyDescent="0.15">
      <c r="A41" s="20" t="s">
        <v>24</v>
      </c>
      <c r="B41" s="21">
        <v>1827</v>
      </c>
      <c r="C41" s="21">
        <v>2152</v>
      </c>
      <c r="D41" s="21">
        <v>2261</v>
      </c>
      <c r="E41" s="21">
        <v>2328</v>
      </c>
      <c r="F41" s="21">
        <v>1974</v>
      </c>
      <c r="G41" s="21">
        <v>2230</v>
      </c>
      <c r="H41" s="21">
        <v>2244</v>
      </c>
      <c r="I41" s="21">
        <v>2065</v>
      </c>
      <c r="J41" s="21">
        <v>2335</v>
      </c>
      <c r="K41" s="21">
        <v>2290</v>
      </c>
      <c r="L41" s="21">
        <v>2509</v>
      </c>
      <c r="M41" s="21">
        <v>2304</v>
      </c>
      <c r="N41" s="21">
        <v>26519</v>
      </c>
      <c r="P41" s="20" t="s">
        <v>24</v>
      </c>
      <c r="Q41" s="21">
        <v>5563</v>
      </c>
      <c r="R41" s="21">
        <v>6161</v>
      </c>
      <c r="S41" s="21">
        <v>7392</v>
      </c>
      <c r="T41" s="21">
        <v>7467</v>
      </c>
      <c r="U41" s="21">
        <v>6464</v>
      </c>
      <c r="V41" s="21">
        <v>6947</v>
      </c>
      <c r="W41" s="21">
        <v>6199</v>
      </c>
      <c r="X41" s="21">
        <v>4891</v>
      </c>
      <c r="Y41" s="21">
        <v>5110</v>
      </c>
      <c r="Z41" s="21">
        <v>5508</v>
      </c>
      <c r="AA41" s="21">
        <v>6246</v>
      </c>
      <c r="AB41" s="21">
        <v>5227</v>
      </c>
      <c r="AC41" s="21">
        <v>73175</v>
      </c>
    </row>
    <row r="42" spans="1:29" x14ac:dyDescent="0.15">
      <c r="A42" s="22" t="s">
        <v>26</v>
      </c>
      <c r="B42" s="23">
        <v>1931</v>
      </c>
      <c r="C42" s="23">
        <v>2164</v>
      </c>
      <c r="D42" s="23">
        <v>2172</v>
      </c>
      <c r="E42" s="23">
        <v>2585</v>
      </c>
      <c r="F42" s="23">
        <v>2257</v>
      </c>
      <c r="G42" s="23">
        <v>2284</v>
      </c>
      <c r="H42" s="23">
        <v>2125</v>
      </c>
      <c r="I42" s="23"/>
      <c r="J42" s="23"/>
      <c r="K42" s="23"/>
      <c r="L42" s="23"/>
      <c r="M42" s="23"/>
      <c r="N42" s="24"/>
      <c r="P42" s="22" t="s">
        <v>26</v>
      </c>
      <c r="Q42" s="23">
        <v>5205</v>
      </c>
      <c r="R42" s="23">
        <v>5250</v>
      </c>
      <c r="S42" s="23">
        <v>6147</v>
      </c>
      <c r="T42" s="23">
        <v>5898</v>
      </c>
      <c r="U42" s="23">
        <v>5578</v>
      </c>
      <c r="V42" s="23">
        <v>6218</v>
      </c>
      <c r="W42" s="23">
        <v>5844</v>
      </c>
      <c r="X42" s="23"/>
      <c r="Y42" s="23"/>
      <c r="Z42" s="23"/>
      <c r="AA42" s="23"/>
      <c r="AB42" s="23"/>
      <c r="AC42" s="24"/>
    </row>
    <row r="43" spans="1:29" x14ac:dyDescent="0.15">
      <c r="S43" s="37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21</v>
      </c>
      <c r="B80" s="6">
        <v>5131</v>
      </c>
      <c r="C80" s="6">
        <v>5155</v>
      </c>
      <c r="D80" s="6">
        <v>5375</v>
      </c>
      <c r="E80" s="6">
        <v>5508</v>
      </c>
      <c r="F80" s="6">
        <v>4869</v>
      </c>
      <c r="G80" s="6">
        <v>4981</v>
      </c>
      <c r="H80" s="6">
        <v>5684</v>
      </c>
      <c r="I80" s="6">
        <v>4637</v>
      </c>
      <c r="J80" s="6">
        <v>5102</v>
      </c>
      <c r="K80" s="6">
        <v>5710</v>
      </c>
      <c r="L80" s="6">
        <v>5118</v>
      </c>
      <c r="M80" s="6">
        <v>5646</v>
      </c>
      <c r="N80" s="7">
        <v>62916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22</v>
      </c>
      <c r="B81" s="6">
        <v>4982</v>
      </c>
      <c r="C81" s="6">
        <v>5064</v>
      </c>
      <c r="D81" s="6">
        <v>5762</v>
      </c>
      <c r="E81" s="6">
        <v>5609</v>
      </c>
      <c r="F81" s="6">
        <v>4386</v>
      </c>
      <c r="G81" s="6">
        <v>4802</v>
      </c>
      <c r="H81" s="6">
        <v>4502</v>
      </c>
      <c r="I81" s="6">
        <v>4077</v>
      </c>
      <c r="J81" s="6">
        <v>4961</v>
      </c>
      <c r="K81" s="6">
        <v>4686</v>
      </c>
      <c r="L81" s="6">
        <v>4516</v>
      </c>
      <c r="M81" s="6">
        <v>5206</v>
      </c>
      <c r="N81" s="6">
        <v>58553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23</v>
      </c>
      <c r="B82" s="16">
        <v>4071</v>
      </c>
      <c r="C82" s="16">
        <v>3971</v>
      </c>
      <c r="D82" s="16">
        <v>4685</v>
      </c>
      <c r="E82" s="16">
        <v>5136</v>
      </c>
      <c r="F82" s="16">
        <v>4057</v>
      </c>
      <c r="G82" s="16">
        <v>4758</v>
      </c>
      <c r="H82" s="16">
        <v>4683</v>
      </c>
      <c r="I82" s="16">
        <v>3709</v>
      </c>
      <c r="J82" s="16">
        <v>4124</v>
      </c>
      <c r="K82" s="16">
        <v>5288</v>
      </c>
      <c r="L82" s="16">
        <v>5094</v>
      </c>
      <c r="M82" s="16">
        <v>4825</v>
      </c>
      <c r="N82" s="16">
        <v>54401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24</v>
      </c>
      <c r="B83" s="21">
        <v>4403</v>
      </c>
      <c r="C83" s="21">
        <v>3799</v>
      </c>
      <c r="D83" s="21">
        <v>5063</v>
      </c>
      <c r="E83" s="21">
        <v>5040</v>
      </c>
      <c r="F83" s="21">
        <v>4161</v>
      </c>
      <c r="G83" s="21">
        <v>4696</v>
      </c>
      <c r="H83" s="21">
        <v>4248</v>
      </c>
      <c r="I83" s="21">
        <v>4151</v>
      </c>
      <c r="J83" s="21">
        <v>4064</v>
      </c>
      <c r="K83" s="21">
        <v>3685</v>
      </c>
      <c r="L83" s="21">
        <v>4141</v>
      </c>
      <c r="M83" s="21">
        <v>4383</v>
      </c>
      <c r="N83" s="21">
        <v>51834</v>
      </c>
    </row>
    <row r="84" spans="1:29" x14ac:dyDescent="0.15">
      <c r="A84" s="22" t="s">
        <v>26</v>
      </c>
      <c r="B84" s="23">
        <v>3933</v>
      </c>
      <c r="C84" s="23">
        <v>3964</v>
      </c>
      <c r="D84" s="23">
        <v>4584</v>
      </c>
      <c r="E84" s="23">
        <v>4360</v>
      </c>
      <c r="F84" s="23">
        <v>3709</v>
      </c>
      <c r="G84" s="23">
        <v>4196</v>
      </c>
      <c r="H84" s="23">
        <v>4125</v>
      </c>
      <c r="I84" s="23"/>
      <c r="J84" s="23"/>
      <c r="K84" s="23"/>
      <c r="L84" s="23"/>
      <c r="M84" s="23"/>
      <c r="N84" s="24"/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J85" s="29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4"/>
  <sheetViews>
    <sheetView showZeros="0" topLeftCell="A55" zoomScale="93" zoomScaleNormal="93" workbookViewId="0">
      <selection activeCell="I84" sqref="I84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5"/>
      <c r="C1" s="42" t="s">
        <v>18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3" t="s">
        <v>19</v>
      </c>
      <c r="X1" s="43"/>
      <c r="Y1" s="43"/>
    </row>
    <row r="2" spans="2:25" ht="15.75" customHeight="1" x14ac:dyDescent="0.1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3"/>
      <c r="X2" s="43"/>
      <c r="Y2" s="43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21</v>
      </c>
      <c r="B38" s="6">
        <v>760</v>
      </c>
      <c r="C38" s="6">
        <v>765</v>
      </c>
      <c r="D38" s="6">
        <v>831</v>
      </c>
      <c r="E38" s="6">
        <v>783</v>
      </c>
      <c r="F38" s="6">
        <v>708</v>
      </c>
      <c r="G38" s="6">
        <v>818</v>
      </c>
      <c r="H38" s="6">
        <v>844</v>
      </c>
      <c r="I38" s="6">
        <v>650</v>
      </c>
      <c r="J38" s="6">
        <v>768</v>
      </c>
      <c r="K38" s="6">
        <v>820</v>
      </c>
      <c r="L38" s="6">
        <v>758</v>
      </c>
      <c r="M38" s="6">
        <v>879</v>
      </c>
      <c r="N38" s="7">
        <v>9384</v>
      </c>
      <c r="P38" s="5" t="s">
        <v>21</v>
      </c>
      <c r="Q38" s="6">
        <f>その他食用加工油脂!B38+その他食用加工油脂!Q38+その他食用加工油脂!B80+'その他食用加工油脂, 合計'!B38</f>
        <v>14319</v>
      </c>
      <c r="R38" s="6">
        <f>その他食用加工油脂!C38+その他食用加工油脂!R38+その他食用加工油脂!C80+'その他食用加工油脂, 合計'!C38</f>
        <v>14172</v>
      </c>
      <c r="S38" s="6">
        <f>その他食用加工油脂!D38+その他食用加工油脂!S38+その他食用加工油脂!D80+'その他食用加工油脂, 合計'!D38</f>
        <v>14960</v>
      </c>
      <c r="T38" s="6">
        <f>その他食用加工油脂!E38+その他食用加工油脂!T38+その他食用加工油脂!E80+'その他食用加工油脂, 合計'!E38</f>
        <v>15812</v>
      </c>
      <c r="U38" s="6">
        <f>その他食用加工油脂!F38+その他食用加工油脂!U38+その他食用加工油脂!F80+'その他食用加工油脂, 合計'!F38</f>
        <v>13752</v>
      </c>
      <c r="V38" s="6">
        <f>その他食用加工油脂!G38+その他食用加工油脂!V38+その他食用加工油脂!G80+'その他食用加工油脂, 合計'!G38</f>
        <v>14198</v>
      </c>
      <c r="W38" s="6">
        <f>その他食用加工油脂!H38+その他食用加工油脂!W38+その他食用加工油脂!H80+'その他食用加工油脂, 合計'!H38</f>
        <v>15812</v>
      </c>
      <c r="X38" s="6">
        <f>その他食用加工油脂!I38+その他食用加工油脂!X38+その他食用加工油脂!I80+'その他食用加工油脂, 合計'!I38</f>
        <v>13215</v>
      </c>
      <c r="Y38" s="6">
        <f>その他食用加工油脂!J38+その他食用加工油脂!Y38+その他食用加工油脂!J80+'その他食用加工油脂, 合計'!J38</f>
        <v>14537</v>
      </c>
      <c r="Z38" s="6">
        <f>その他食用加工油脂!K38+その他食用加工油脂!Z38+その他食用加工油脂!K80+'その他食用加工油脂, 合計'!K38</f>
        <v>16264</v>
      </c>
      <c r="AA38" s="6">
        <f>その他食用加工油脂!L38+その他食用加工油脂!AA38+その他食用加工油脂!L80+'その他食用加工油脂, 合計'!L38</f>
        <v>15202</v>
      </c>
      <c r="AB38" s="6">
        <f>その他食用加工油脂!M38+その他食用加工油脂!AB38+その他食用加工油脂!M80+'その他食用加工油脂, 合計'!M38</f>
        <v>15868</v>
      </c>
      <c r="AC38" s="7">
        <f>SUM(Q38:AB38)</f>
        <v>178111</v>
      </c>
    </row>
    <row r="39" spans="1:29" x14ac:dyDescent="0.15">
      <c r="A39" s="5" t="s">
        <v>22</v>
      </c>
      <c r="B39" s="6">
        <v>697</v>
      </c>
      <c r="C39" s="6">
        <v>574</v>
      </c>
      <c r="D39" s="6">
        <v>686</v>
      </c>
      <c r="E39" s="6">
        <v>789</v>
      </c>
      <c r="F39" s="6">
        <v>622</v>
      </c>
      <c r="G39" s="6">
        <v>656</v>
      </c>
      <c r="H39" s="6">
        <v>737</v>
      </c>
      <c r="I39" s="6">
        <v>566</v>
      </c>
      <c r="J39" s="6">
        <v>649</v>
      </c>
      <c r="K39" s="6">
        <v>896</v>
      </c>
      <c r="L39" s="6">
        <v>801</v>
      </c>
      <c r="M39" s="6">
        <v>854</v>
      </c>
      <c r="N39" s="6">
        <v>8527</v>
      </c>
      <c r="P39" s="5" t="s">
        <v>22</v>
      </c>
      <c r="Q39" s="6">
        <f>その他食用加工油脂!B39+その他食用加工油脂!Q39+その他食用加工油脂!B81+'その他食用加工油脂, 合計'!B39</f>
        <v>13827</v>
      </c>
      <c r="R39" s="6">
        <f>その他食用加工油脂!C39+その他食用加工油脂!R39+その他食用加工油脂!C81+'その他食用加工油脂, 合計'!C39</f>
        <v>13989</v>
      </c>
      <c r="S39" s="6">
        <f>その他食用加工油脂!D39+その他食用加工油脂!S39+その他食用加工油脂!D81+'その他食用加工油脂, 合計'!D39</f>
        <v>15759</v>
      </c>
      <c r="T39" s="6">
        <f>その他食用加工油脂!E39+その他食用加工油脂!T39+その他食用加工油脂!E81+'その他食用加工油脂, 合計'!E39</f>
        <v>16367</v>
      </c>
      <c r="U39" s="6">
        <f>その他食用加工油脂!F39+その他食用加工油脂!U39+その他食用加工油脂!F81+'その他食用加工油脂, 合計'!F39</f>
        <v>12790</v>
      </c>
      <c r="V39" s="6">
        <f>その他食用加工油脂!G39+その他食用加工油脂!V39+その他食用加工油脂!G81+'その他食用加工油脂, 合計'!G39</f>
        <v>14169</v>
      </c>
      <c r="W39" s="6">
        <f>その他食用加工油脂!H39+その他食用加工油脂!W39+その他食用加工油脂!H81+'その他食用加工油脂, 合計'!H39</f>
        <v>13927</v>
      </c>
      <c r="X39" s="6">
        <f>その他食用加工油脂!I39+その他食用加工油脂!X39+その他食用加工油脂!I81+'その他食用加工油脂, 合計'!I39</f>
        <v>12221</v>
      </c>
      <c r="Y39" s="6">
        <f>その他食用加工油脂!J39+その他食用加工油脂!Y39+その他食用加工油脂!J81+'その他食用加工油脂, 合計'!J39</f>
        <v>14427</v>
      </c>
      <c r="Z39" s="6">
        <f>その他食用加工油脂!K39+その他食用加工油脂!Z39+その他食用加工油脂!K81+'その他食用加工油脂, 合計'!K39</f>
        <v>14663</v>
      </c>
      <c r="AA39" s="6">
        <f>その他食用加工油脂!L39+その他食用加工油脂!AA39+その他食用加工油脂!L81+'その他食用加工油脂, 合計'!L39</f>
        <v>14013</v>
      </c>
      <c r="AB39" s="6">
        <f>その他食用加工油脂!M39+その他食用加工油脂!AB39+その他食用加工油脂!M81+'その他食用加工油脂, 合計'!M39</f>
        <v>15286</v>
      </c>
      <c r="AC39" s="6">
        <f>SUM(Q39:AB39)</f>
        <v>171438</v>
      </c>
    </row>
    <row r="40" spans="1:29" x14ac:dyDescent="0.15">
      <c r="A40" s="17" t="s">
        <v>23</v>
      </c>
      <c r="B40" s="16">
        <v>645</v>
      </c>
      <c r="C40" s="16">
        <v>816</v>
      </c>
      <c r="D40" s="16">
        <v>940</v>
      </c>
      <c r="E40" s="16">
        <v>800</v>
      </c>
      <c r="F40" s="16">
        <v>639</v>
      </c>
      <c r="G40" s="16">
        <v>847</v>
      </c>
      <c r="H40" s="16">
        <v>819</v>
      </c>
      <c r="I40" s="16">
        <v>651</v>
      </c>
      <c r="J40" s="16">
        <v>831</v>
      </c>
      <c r="K40" s="16">
        <v>659</v>
      </c>
      <c r="L40" s="16">
        <v>729</v>
      </c>
      <c r="M40" s="16">
        <v>731</v>
      </c>
      <c r="N40" s="16">
        <v>9107</v>
      </c>
      <c r="P40" s="17" t="s">
        <v>23</v>
      </c>
      <c r="Q40" s="16">
        <f>その他食用加工油脂!B40+その他食用加工油脂!Q40+その他食用加工油脂!B82+'その他食用加工油脂, 合計'!B40</f>
        <v>12877</v>
      </c>
      <c r="R40" s="16">
        <f>その他食用加工油脂!C40+その他食用加工油脂!R40+その他食用加工油脂!C82+'その他食用加工油脂, 合計'!C40</f>
        <v>13404</v>
      </c>
      <c r="S40" s="16">
        <f>その他食用加工油脂!D40+その他食用加工油脂!S40+その他食用加工油脂!D82+'その他食用加工油脂, 合計'!D40</f>
        <v>15598</v>
      </c>
      <c r="T40" s="16">
        <f>その他食用加工油脂!E40+その他食用加工油脂!T40+その他食用加工油脂!E82+'その他食用加工油脂, 合計'!E40</f>
        <v>15926</v>
      </c>
      <c r="U40" s="16">
        <f>その他食用加工油脂!F40+その他食用加工油脂!U40+その他食用加工油脂!F82+'その他食用加工油脂, 合計'!F40</f>
        <v>12818</v>
      </c>
      <c r="V40" s="16">
        <f>その他食用加工油脂!G40+その他食用加工油脂!V40+その他食用加工油脂!G82+'その他食用加工油脂, 合計'!G40</f>
        <v>14737</v>
      </c>
      <c r="W40" s="16">
        <f>その他食用加工油脂!H40+その他食用加工油脂!W40+その他食用加工油脂!H82+'その他食用加工油脂, 合計'!H40</f>
        <v>14569</v>
      </c>
      <c r="X40" s="16">
        <f>その他食用加工油脂!I40+その他食用加工油脂!X40+その他食用加工油脂!I82+'その他食用加工油脂, 合計'!I40</f>
        <v>12034</v>
      </c>
      <c r="Y40" s="16">
        <f>その他食用加工油脂!J40+その他食用加工油脂!Y40+その他食用加工油脂!J82+'その他食用加工油脂, 合計'!J40</f>
        <v>13496</v>
      </c>
      <c r="Z40" s="16">
        <f>その他食用加工油脂!K40+その他食用加工油脂!Z40+その他食用加工油脂!K82+'その他食用加工油脂, 合計'!K40</f>
        <v>15093</v>
      </c>
      <c r="AA40" s="16">
        <f>その他食用加工油脂!L40+その他食用加工油脂!AA40+その他食用加工油脂!L82+'その他食用加工油脂, 合計'!L40</f>
        <v>14868</v>
      </c>
      <c r="AB40" s="16">
        <f>その他食用加工油脂!M40+その他食用加工油脂!AB40+その他食用加工油脂!M82+'その他食用加工油脂, 合計'!M40</f>
        <v>14340</v>
      </c>
      <c r="AC40" s="16">
        <f>SUM(Q40:AB40)</f>
        <v>169760</v>
      </c>
    </row>
    <row r="41" spans="1:29" x14ac:dyDescent="0.15">
      <c r="A41" s="20" t="s">
        <v>24</v>
      </c>
      <c r="B41" s="20">
        <v>597</v>
      </c>
      <c r="C41" s="20">
        <v>554</v>
      </c>
      <c r="D41" s="20">
        <v>815</v>
      </c>
      <c r="E41" s="21">
        <v>788</v>
      </c>
      <c r="F41" s="21">
        <v>642</v>
      </c>
      <c r="G41" s="21">
        <v>841</v>
      </c>
      <c r="H41" s="21">
        <v>871</v>
      </c>
      <c r="I41" s="21">
        <v>831</v>
      </c>
      <c r="J41" s="21">
        <v>852</v>
      </c>
      <c r="K41" s="21">
        <v>861</v>
      </c>
      <c r="L41" s="21">
        <v>877</v>
      </c>
      <c r="M41" s="21">
        <v>777</v>
      </c>
      <c r="N41" s="21">
        <v>9306</v>
      </c>
      <c r="P41" s="20" t="s">
        <v>24</v>
      </c>
      <c r="Q41" s="21">
        <f>その他食用加工油脂!B41+その他食用加工油脂!Q41+その他食用加工油脂!B83+'その他食用加工油脂, 合計'!B41</f>
        <v>12390</v>
      </c>
      <c r="R41" s="21">
        <f>その他食用加工油脂!C41+その他食用加工油脂!R41+その他食用加工油脂!C83+'その他食用加工油脂, 合計'!C41</f>
        <v>12666</v>
      </c>
      <c r="S41" s="21">
        <f>その他食用加工油脂!D41+その他食用加工油脂!S41+その他食用加工油脂!D83+'その他食用加工油脂, 合計'!D41</f>
        <v>15531</v>
      </c>
      <c r="T41" s="21">
        <f>その他食用加工油脂!E41+その他食用加工油脂!T41+その他食用加工油脂!E83+'その他食用加工油脂, 合計'!E41</f>
        <v>15623</v>
      </c>
      <c r="U41" s="21">
        <f>その他食用加工油脂!F41+その他食用加工油脂!U41+その他食用加工油脂!F83+'その他食用加工油脂, 合計'!F41</f>
        <v>13241</v>
      </c>
      <c r="V41" s="21">
        <f>その他食用加工油脂!G41+その他食用加工油脂!V41+その他食用加工油脂!G83+'その他食用加工油脂, 合計'!G41</f>
        <v>14714</v>
      </c>
      <c r="W41" s="21">
        <f>その他食用加工油脂!H41+その他食用加工油脂!W41+その他食用加工油脂!H83+'その他食用加工油脂, 合計'!H41</f>
        <v>13562</v>
      </c>
      <c r="X41" s="21">
        <f>その他食用加工油脂!I41+その他食用加工油脂!X41+その他食用加工油脂!I83+'その他食用加工油脂, 合計'!I41</f>
        <v>11938</v>
      </c>
      <c r="Y41" s="21">
        <f>その他食用加工油脂!J41+その他食用加工油脂!Y41+その他食用加工油脂!J83+'その他食用加工油脂, 合計'!J41</f>
        <v>12361</v>
      </c>
      <c r="Z41" s="21">
        <f>その他食用加工油脂!K41+その他食用加工油脂!Z41+その他食用加工油脂!K83+'その他食用加工油脂, 合計'!K41</f>
        <v>12344</v>
      </c>
      <c r="AA41" s="21">
        <f>その他食用加工油脂!L41+その他食用加工油脂!AA41+その他食用加工油脂!L83+'その他食用加工油脂, 合計'!L41</f>
        <v>13773</v>
      </c>
      <c r="AB41" s="21">
        <f>その他食用加工油脂!M41+その他食用加工油脂!AB41+その他食用加工油脂!M83+'その他食用加工油脂, 合計'!M41</f>
        <v>12691</v>
      </c>
      <c r="AC41" s="21">
        <f>SUM(Q41:AB41)</f>
        <v>160834</v>
      </c>
    </row>
    <row r="42" spans="1:29" x14ac:dyDescent="0.15">
      <c r="A42" s="22" t="s">
        <v>26</v>
      </c>
      <c r="B42" s="23">
        <v>622</v>
      </c>
      <c r="C42" s="23">
        <v>540</v>
      </c>
      <c r="D42" s="23">
        <v>824</v>
      </c>
      <c r="E42" s="23">
        <v>623</v>
      </c>
      <c r="F42" s="23">
        <v>595</v>
      </c>
      <c r="G42" s="23">
        <v>758</v>
      </c>
      <c r="H42" s="23">
        <v>627</v>
      </c>
      <c r="I42" s="23"/>
      <c r="J42" s="23"/>
      <c r="K42" s="23"/>
      <c r="L42" s="23"/>
      <c r="M42" s="23"/>
      <c r="N42" s="24"/>
      <c r="P42" s="22" t="s">
        <v>26</v>
      </c>
      <c r="Q42" s="23">
        <f>その他食用加工油脂!B42+その他食用加工油脂!Q42+その他食用加工油脂!B84+'その他食用加工油脂, 合計'!B42</f>
        <v>11691</v>
      </c>
      <c r="R42" s="23">
        <f>その他食用加工油脂!C42+その他食用加工油脂!R42+その他食用加工油脂!C84+'その他食用加工油脂, 合計'!C42</f>
        <v>11918</v>
      </c>
      <c r="S42" s="23">
        <v>13727</v>
      </c>
      <c r="T42" s="23">
        <v>13466</v>
      </c>
      <c r="U42" s="23">
        <v>12139</v>
      </c>
      <c r="V42" s="23">
        <v>13456</v>
      </c>
      <c r="W42" s="23">
        <v>12721</v>
      </c>
      <c r="X42" s="23"/>
      <c r="Y42" s="23">
        <f>その他食用加工油脂!J42+その他食用加工油脂!Y42+その他食用加工油脂!J84+'その他食用加工油脂, 合計'!J42</f>
        <v>0</v>
      </c>
      <c r="Z42" s="23">
        <f>その他食用加工油脂!K42+その他食用加工油脂!Z42+その他食用加工油脂!K84+'その他食用加工油脂, 合計'!K42</f>
        <v>0</v>
      </c>
      <c r="AA42" s="23">
        <f>その他食用加工油脂!L42+その他食用加工油脂!AA42+その他食用加工油脂!L84+'その他食用加工油脂, 合計'!L42</f>
        <v>0</v>
      </c>
      <c r="AB42" s="23">
        <f>その他食用加工油脂!M42+その他食用加工油脂!AB42+その他食用加工油脂!M84+'その他食用加工油脂, 合計'!M42</f>
        <v>0</v>
      </c>
      <c r="AC42" s="24">
        <f>SUM(Q42:AB42)</f>
        <v>89118</v>
      </c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21</v>
      </c>
      <c r="B80" s="6">
        <f>マーガリン!Q80+ファットスプレッド!Q80+'ｼｮｰﾄﾆﾝｸﾞ,ﾗｰﾄﾞ'!B38+'ｼｮｰﾄﾆﾝｸﾞ,ﾗｰﾄﾞ'!Q80+食用精製加工油脂!B80+'その他食用加工油脂, 合計'!Q38</f>
        <v>52370</v>
      </c>
      <c r="C80" s="6">
        <f>マーガリン!R80+ファットスプレッド!R80+'ｼｮｰﾄﾆﾝｸﾞ,ﾗｰﾄﾞ'!C38+'ｼｮｰﾄﾆﾝｸﾞ,ﾗｰﾄﾞ'!R80+食用精製加工油脂!C80+'その他食用加工油脂, 合計'!R38</f>
        <v>53289</v>
      </c>
      <c r="D80" s="6">
        <f>マーガリン!S80+ファットスプレッド!S80+'ｼｮｰﾄﾆﾝｸﾞ,ﾗｰﾄﾞ'!D38+'ｼｮｰﾄﾆﾝｸﾞ,ﾗｰﾄﾞ'!S80+食用精製加工油脂!D80+'その他食用加工油脂, 合計'!S38</f>
        <v>59847</v>
      </c>
      <c r="E80" s="6">
        <f>マーガリン!T80+ファットスプレッド!T80+'ｼｮｰﾄﾆﾝｸﾞ,ﾗｰﾄﾞ'!E38+'ｼｮｰﾄﾆﾝｸﾞ,ﾗｰﾄﾞ'!T80+食用精製加工油脂!E80+'その他食用加工油脂, 合計'!T38</f>
        <v>61694</v>
      </c>
      <c r="F80" s="6">
        <f>マーガリン!U80+ファットスプレッド!U80+'ｼｮｰﾄﾆﾝｸﾞ,ﾗｰﾄﾞ'!F38+'ｼｮｰﾄﾆﾝｸﾞ,ﾗｰﾄﾞ'!U80+食用精製加工油脂!F80+'その他食用加工油脂, 合計'!U38</f>
        <v>53641</v>
      </c>
      <c r="G80" s="6">
        <f>マーガリン!V80+ファットスプレッド!V80+'ｼｮｰﾄﾆﾝｸﾞ,ﾗｰﾄﾞ'!G38+'ｼｮｰﾄﾆﾝｸﾞ,ﾗｰﾄﾞ'!V80+食用精製加工油脂!G80+'その他食用加工油脂, 合計'!V38</f>
        <v>53222</v>
      </c>
      <c r="H80" s="6">
        <f>マーガリン!W80+ファットスプレッド!W80+'ｼｮｰﾄﾆﾝｸﾞ,ﾗｰﾄﾞ'!H38+'ｼｮｰﾄﾆﾝｸﾞ,ﾗｰﾄﾞ'!W80+食用精製加工油脂!H80+'その他食用加工油脂, 合計'!W38</f>
        <v>61825</v>
      </c>
      <c r="I80" s="6">
        <f>マーガリン!X80+ファットスプレッド!X80+'ｼｮｰﾄﾆﾝｸﾞ,ﾗｰﾄﾞ'!I38+'ｼｮｰﾄﾆﾝｸﾞ,ﾗｰﾄﾞ'!X80+食用精製加工油脂!I80+'その他食用加工油脂, 合計'!X38</f>
        <v>50325</v>
      </c>
      <c r="J80" s="6">
        <f>マーガリン!Y80+ファットスプレッド!Y80+'ｼｮｰﾄﾆﾝｸﾞ,ﾗｰﾄﾞ'!J38+'ｼｮｰﾄﾆﾝｸﾞ,ﾗｰﾄﾞ'!Y80+食用精製加工油脂!J80+'その他食用加工油脂, 合計'!Y38</f>
        <v>55592</v>
      </c>
      <c r="K80" s="6">
        <f>マーガリン!Z80+ファットスプレッド!Z80+'ｼｮｰﾄﾆﾝｸﾞ,ﾗｰﾄﾞ'!K38+'ｼｮｰﾄﾆﾝｸﾞ,ﾗｰﾄﾞ'!Z80+食用精製加工油脂!K80+'その他食用加工油脂, 合計'!Z38</f>
        <v>61410</v>
      </c>
      <c r="L80" s="6">
        <f>マーガリン!AA80+ファットスプレッド!AA80+'ｼｮｰﾄﾆﾝｸﾞ,ﾗｰﾄﾞ'!L38+'ｼｮｰﾄﾆﾝｸﾞ,ﾗｰﾄﾞ'!AA80+食用精製加工油脂!L80+'その他食用加工油脂, 合計'!AA38</f>
        <v>59710</v>
      </c>
      <c r="M80" s="6">
        <f>マーガリン!AB80+ファットスプレッド!AB80+'ｼｮｰﾄﾆﾝｸﾞ,ﾗｰﾄﾞ'!M38+'ｼｮｰﾄﾆﾝｸﾞ,ﾗｰﾄﾞ'!AB80+食用精製加工油脂!M80+'その他食用加工油脂, 合計'!AB38</f>
        <v>58713</v>
      </c>
      <c r="N80" s="7">
        <f>SUM(B80:M80)</f>
        <v>681638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22</v>
      </c>
      <c r="B81" s="6">
        <f>マーガリン!Q81+ファットスプレッド!Q81+'ｼｮｰﾄﾆﾝｸﾞ,ﾗｰﾄﾞ'!B39+'ｼｮｰﾄﾆﾝｸﾞ,ﾗｰﾄﾞ'!Q81+食用精製加工油脂!B81+'その他食用加工油脂, 合計'!Q39</f>
        <v>51273</v>
      </c>
      <c r="C81" s="6">
        <f>マーガリン!R81+ファットスプレッド!R81+'ｼｮｰﾄﾆﾝｸﾞ,ﾗｰﾄﾞ'!C39+'ｼｮｰﾄﾆﾝｸﾞ,ﾗｰﾄﾞ'!R81+食用精製加工油脂!C81+'その他食用加工油脂, 合計'!R39</f>
        <v>52169</v>
      </c>
      <c r="D81" s="6">
        <f>マーガリン!S81+ファットスプレッド!S81+'ｼｮｰﾄﾆﾝｸﾞ,ﾗｰﾄﾞ'!D39+'ｼｮｰﾄﾆﾝｸﾞ,ﾗｰﾄﾞ'!S81+食用精製加工油脂!D81+'その他食用加工油脂, 合計'!S39</f>
        <v>59755</v>
      </c>
      <c r="E81" s="6">
        <f>マーガリン!T81+ファットスプレッド!T81+'ｼｮｰﾄﾆﾝｸﾞ,ﾗｰﾄﾞ'!E39+'ｼｮｰﾄﾆﾝｸﾞ,ﾗｰﾄﾞ'!T81+食用精製加工油脂!E81+'その他食用加工油脂, 合計'!T39</f>
        <v>61363</v>
      </c>
      <c r="F81" s="6">
        <f>マーガリン!U81+ファットスプレッド!U81+'ｼｮｰﾄﾆﾝｸﾞ,ﾗｰﾄﾞ'!F39+'ｼｮｰﾄﾆﾝｸﾞ,ﾗｰﾄﾞ'!U81+食用精製加工油脂!F81+'その他食用加工油脂, 合計'!U39</f>
        <v>47585</v>
      </c>
      <c r="G81" s="6">
        <f>マーガリン!V81+ファットスプレッド!V81+'ｼｮｰﾄﾆﾝｸﾞ,ﾗｰﾄﾞ'!G39+'ｼｮｰﾄﾆﾝｸﾞ,ﾗｰﾄﾞ'!V81+食用精製加工油脂!G81+'その他食用加工油脂, 合計'!V39</f>
        <v>52855</v>
      </c>
      <c r="H81" s="6">
        <f>マーガリン!W81+ファットスプレッド!W81+'ｼｮｰﾄﾆﾝｸﾞ,ﾗｰﾄﾞ'!H39+'ｼｮｰﾄﾆﾝｸﾞ,ﾗｰﾄﾞ'!W81+食用精製加工油脂!H81+'その他食用加工油脂, 合計'!W39</f>
        <v>54795</v>
      </c>
      <c r="I81" s="6">
        <f>マーガリン!X81+ファットスプレッド!X81+'ｼｮｰﾄﾆﾝｸﾞ,ﾗｰﾄﾞ'!I39+'ｼｮｰﾄﾆﾝｸﾞ,ﾗｰﾄﾞ'!X81+食用精製加工油脂!I81+'その他食用加工油脂, 合計'!X39</f>
        <v>46307</v>
      </c>
      <c r="J81" s="6">
        <f>マーガリン!Y81+ファットスプレッド!Y81+'ｼｮｰﾄﾆﾝｸﾞ,ﾗｰﾄﾞ'!J39+'ｼｮｰﾄﾆﾝｸﾞ,ﾗｰﾄﾞ'!Y81+食用精製加工油脂!J81+'その他食用加工油脂, 合計'!Y39</f>
        <v>53939</v>
      </c>
      <c r="K81" s="6">
        <f>マーガリン!Z81+ファットスプレッド!Z81+'ｼｮｰﾄﾆﾝｸﾞ,ﾗｰﾄﾞ'!K39+'ｼｮｰﾄﾆﾝｸﾞ,ﾗｰﾄﾞ'!Z81+食用精製加工油脂!K81+'その他食用加工油脂, 合計'!Z39</f>
        <v>55292</v>
      </c>
      <c r="L81" s="6">
        <f>マーガリン!AA81+ファットスプレッド!AA81+'ｼｮｰﾄﾆﾝｸﾞ,ﾗｰﾄﾞ'!L39+'ｼｮｰﾄﾆﾝｸﾞ,ﾗｰﾄﾞ'!AA81+食用精製加工油脂!L81+'その他食用加工油脂, 合計'!AA39</f>
        <v>55544</v>
      </c>
      <c r="M81" s="6">
        <f>マーガリン!AB81+ファットスプレッド!AB81+'ｼｮｰﾄﾆﾝｸﾞ,ﾗｰﾄﾞ'!M39+'ｼｮｰﾄﾆﾝｸﾞ,ﾗｰﾄﾞ'!AB81+食用精製加工油脂!M81+'その他食用加工油脂, 合計'!AB39</f>
        <v>57242</v>
      </c>
      <c r="N81" s="6">
        <f>SUM(B81:M81)</f>
        <v>648119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23</v>
      </c>
      <c r="B82" s="16">
        <f>マーガリン!Q82+ファットスプレッド!Q82+'ｼｮｰﾄﾆﾝｸﾞ,ﾗｰﾄﾞ'!B40+'ｼｮｰﾄﾆﾝｸﾞ,ﾗｰﾄﾞ'!Q82+食用精製加工油脂!B82+'その他食用加工油脂, 合計'!Q40</f>
        <v>48487</v>
      </c>
      <c r="C82" s="16">
        <f>マーガリン!R82+ファットスプレッド!R82+'ｼｮｰﾄﾆﾝｸﾞ,ﾗｰﾄﾞ'!C40+'ｼｮｰﾄﾆﾝｸﾞ,ﾗｰﾄﾞ'!R82+食用精製加工油脂!C82+'その他食用加工油脂, 合計'!R40</f>
        <v>49180</v>
      </c>
      <c r="D82" s="16">
        <f>マーガリン!S82+ファットスプレッド!S82+'ｼｮｰﾄﾆﾝｸﾞ,ﾗｰﾄﾞ'!D40+'ｼｮｰﾄﾆﾝｸﾞ,ﾗｰﾄﾞ'!S82+食用精製加工油脂!D82+'その他食用加工油脂, 合計'!S40</f>
        <v>60207</v>
      </c>
      <c r="E82" s="16">
        <f>マーガリン!T82+ファットスプレッド!T82+'ｼｮｰﾄﾆﾝｸﾞ,ﾗｰﾄﾞ'!E40+'ｼｮｰﾄﾆﾝｸﾞ,ﾗｰﾄﾞ'!T82+食用精製加工油脂!E82+'その他食用加工油脂, 合計'!T40</f>
        <v>60492</v>
      </c>
      <c r="F82" s="16">
        <f>マーガリン!U82+ファットスプレッド!U82+'ｼｮｰﾄﾆﾝｸﾞ,ﾗｰﾄﾞ'!F40+'ｼｮｰﾄﾆﾝｸﾞ,ﾗｰﾄﾞ'!U82+食用精製加工油脂!F82+'その他食用加工油脂, 合計'!U40</f>
        <v>49314</v>
      </c>
      <c r="G82" s="16">
        <f>マーガリン!V82+ファットスプレッド!V82+'ｼｮｰﾄﾆﾝｸﾞ,ﾗｰﾄﾞ'!G40+'ｼｮｰﾄﾆﾝｸﾞ,ﾗｰﾄﾞ'!V82+食用精製加工油脂!G82+'その他食用加工油脂, 合計'!V40</f>
        <v>55159</v>
      </c>
      <c r="H82" s="16">
        <f>マーガリン!W82+ファットスプレッド!W82+'ｼｮｰﾄﾆﾝｸﾞ,ﾗｰﾄﾞ'!H40+'ｼｮｰﾄﾆﾝｸﾞ,ﾗｰﾄﾞ'!W82+食用精製加工油脂!H82+'その他食用加工油脂, 合計'!W40</f>
        <v>56389</v>
      </c>
      <c r="I82" s="16">
        <f>マーガリン!X82+ファットスプレッド!X82+'ｼｮｰﾄﾆﾝｸﾞ,ﾗｰﾄﾞ'!I40+'ｼｮｰﾄﾆﾝｸﾞ,ﾗｰﾄﾞ'!X82+食用精製加工油脂!I82+'その他食用加工油脂, 合計'!X40</f>
        <v>46857</v>
      </c>
      <c r="J82" s="16">
        <f>マーガリン!Y82+ファットスプレッド!Y82+'ｼｮｰﾄﾆﾝｸﾞ,ﾗｰﾄﾞ'!J40+'ｼｮｰﾄﾆﾝｸﾞ,ﾗｰﾄﾞ'!Y82+食用精製加工油脂!J82+'その他食用加工油脂, 合計'!Y40</f>
        <v>52961</v>
      </c>
      <c r="K82" s="16">
        <f>マーガリン!Z82+ファットスプレッド!Z82+'ｼｮｰﾄﾆﾝｸﾞ,ﾗｰﾄﾞ'!K40+'ｼｮｰﾄﾆﾝｸﾞ,ﾗｰﾄﾞ'!Z82+食用精製加工油脂!K82+'その他食用加工油脂, 合計'!Z40</f>
        <v>54026</v>
      </c>
      <c r="L82" s="16">
        <f>マーガリン!AA82+ファットスプレッド!AA82+'ｼｮｰﾄﾆﾝｸﾞ,ﾗｰﾄﾞ'!L40+'ｼｮｰﾄﾆﾝｸﾞ,ﾗｰﾄﾞ'!AA82+食用精製加工油脂!L82+'その他食用加工油脂, 合計'!AA40</f>
        <v>56823</v>
      </c>
      <c r="M82" s="16">
        <f>マーガリン!AB82+ファットスプレッド!AB82+'ｼｮｰﾄﾆﾝｸﾞ,ﾗｰﾄﾞ'!M40+'ｼｮｰﾄﾆﾝｸﾞ,ﾗｰﾄﾞ'!AB82+食用精製加工油脂!M82+'その他食用加工油脂, 合計'!AB40</f>
        <v>55346</v>
      </c>
      <c r="N82" s="16">
        <f>SUM(B82:M82)</f>
        <v>645241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24</v>
      </c>
      <c r="B83" s="21">
        <f>マーガリン!Q83+ファットスプレッド!Q83+'ｼｮｰﾄﾆﾝｸﾞ,ﾗｰﾄﾞ'!B41+'ｼｮｰﾄﾆﾝｸﾞ,ﾗｰﾄﾞ'!Q83+食用精製加工油脂!B83+'その他食用加工油脂, 合計'!Q41</f>
        <v>46526</v>
      </c>
      <c r="C83" s="21">
        <f>マーガリン!R83+ファットスプレッド!R83+'ｼｮｰﾄﾆﾝｸﾞ,ﾗｰﾄﾞ'!C41+'ｼｮｰﾄﾆﾝｸﾞ,ﾗｰﾄﾞ'!R83+食用精製加工油脂!C83+'その他食用加工油脂, 合計'!R41</f>
        <v>47401</v>
      </c>
      <c r="D83" s="21">
        <f>マーガリン!S83+ファットスプレッド!S83+'ｼｮｰﾄﾆﾝｸﾞ,ﾗｰﾄﾞ'!D41+'ｼｮｰﾄﾆﾝｸﾞ,ﾗｰﾄﾞ'!S83+食用精製加工油脂!D83+'その他食用加工油脂, 合計'!S41</f>
        <v>55265</v>
      </c>
      <c r="E83" s="21">
        <f>マーガリン!T83+ファットスプレッド!T83+'ｼｮｰﾄﾆﾝｸﾞ,ﾗｰﾄﾞ'!E41+'ｼｮｰﾄﾆﾝｸﾞ,ﾗｰﾄﾞ'!T83+食用精製加工油脂!E83+'その他食用加工油脂, 合計'!T41</f>
        <v>55889</v>
      </c>
      <c r="F83" s="21">
        <f>マーガリン!U83+ファットスプレッド!U83+'ｼｮｰﾄﾆﾝｸﾞ,ﾗｰﾄﾞ'!F41+'ｼｮｰﾄﾆﾝｸﾞ,ﾗｰﾄﾞ'!U83+食用精製加工油脂!F83+'その他食用加工油脂, 合計'!U41</f>
        <v>47999</v>
      </c>
      <c r="G83" s="21">
        <f>マーガリン!V83+ファットスプレッド!V83+'ｼｮｰﾄﾆﾝｸﾞ,ﾗｰﾄﾞ'!G41+'ｼｮｰﾄﾆﾝｸﾞ,ﾗｰﾄﾞ'!V83+食用精製加工油脂!G83+'その他食用加工油脂, 合計'!V41</f>
        <v>51373</v>
      </c>
      <c r="H83" s="21">
        <f>マーガリン!W83+ファットスプレッド!W83+'ｼｮｰﾄﾆﾝｸﾞ,ﾗｰﾄﾞ'!H41+'ｼｮｰﾄﾆﾝｸﾞ,ﾗｰﾄﾞ'!W83+食用精製加工油脂!H83+'その他食用加工油脂, 合計'!W41</f>
        <v>49908</v>
      </c>
      <c r="I83" s="21">
        <f>マーガリン!X83+ファットスプレッド!X83+'ｼｮｰﾄﾆﾝｸﾞ,ﾗｰﾄﾞ'!I41+'ｼｮｰﾄﾆﾝｸﾞ,ﾗｰﾄﾞ'!X83+食用精製加工油脂!I83+'その他食用加工油脂, 合計'!X41</f>
        <v>43417</v>
      </c>
      <c r="J83" s="21">
        <f>マーガリン!Y83+ファットスプレッド!Y83+'ｼｮｰﾄﾆﾝｸﾞ,ﾗｰﾄﾞ'!J41+'ｼｮｰﾄﾆﾝｸﾞ,ﾗｰﾄﾞ'!Y83+食用精製加工油脂!J83+'その他食用加工油脂, 合計'!Y41</f>
        <v>48552</v>
      </c>
      <c r="K83" s="21">
        <f>マーガリン!Z83+ファットスプレッド!Z83+'ｼｮｰﾄﾆﾝｸﾞ,ﾗｰﾄﾞ'!K41+'ｼｮｰﾄﾆﾝｸﾞ,ﾗｰﾄﾞ'!Z83+食用精製加工油脂!K83+'その他食用加工油脂, 合計'!Z41</f>
        <v>47921</v>
      </c>
      <c r="L83" s="21">
        <f>マーガリン!AA83+ファットスプレッド!AA83+'ｼｮｰﾄﾆﾝｸﾞ,ﾗｰﾄﾞ'!L41+'ｼｮｰﾄﾆﾝｸﾞ,ﾗｰﾄﾞ'!AA83+食用精製加工油脂!L83+'その他食用加工油脂, 合計'!AA41</f>
        <v>52112</v>
      </c>
      <c r="M83" s="21">
        <f>マーガリン!AB83+ファットスプレッド!AB83+'ｼｮｰﾄﾆﾝｸﾞ,ﾗｰﾄﾞ'!M41+'ｼｮｰﾄﾆﾝｸﾞ,ﾗｰﾄﾞ'!AB83+食用精製加工油脂!M83+'その他食用加工油脂, 合計'!AB41</f>
        <v>49101</v>
      </c>
      <c r="N83" s="21">
        <f>SUM(B83:M83)</f>
        <v>595464</v>
      </c>
    </row>
    <row r="84" spans="1:29" x14ac:dyDescent="0.15">
      <c r="A84" s="22" t="s">
        <v>26</v>
      </c>
      <c r="B84" s="23">
        <f>マーガリン!Q84+ファットスプレッド!Q84+'ｼｮｰﾄﾆﾝｸﾞ,ﾗｰﾄﾞ'!B42+'ｼｮｰﾄﾆﾝｸﾞ,ﾗｰﾄﾞ'!Q84+食用精製加工油脂!B84+'その他食用加工油脂, 合計'!Q42</f>
        <v>43954</v>
      </c>
      <c r="C84" s="23">
        <f>マーガリン!R84+ファットスプレッド!R84+'ｼｮｰﾄﾆﾝｸﾞ,ﾗｰﾄﾞ'!C42+'ｼｮｰﾄﾆﾝｸﾞ,ﾗｰﾄﾞ'!R84+食用精製加工油脂!C84+'その他食用加工油脂, 合計'!R42</f>
        <v>45162</v>
      </c>
      <c r="D84" s="23">
        <v>51408</v>
      </c>
      <c r="E84" s="23">
        <v>51239</v>
      </c>
      <c r="F84" s="23">
        <v>45074</v>
      </c>
      <c r="G84" s="23">
        <v>49857</v>
      </c>
      <c r="H84" s="23">
        <v>48162</v>
      </c>
      <c r="I84" s="23"/>
      <c r="J84" s="23">
        <f>マーガリン!Y84+ファットスプレッド!Y84+'ｼｮｰﾄﾆﾝｸﾞ,ﾗｰﾄﾞ'!J42+'ｼｮｰﾄﾆﾝｸﾞ,ﾗｰﾄﾞ'!Y84+食用精製加工油脂!J84+'その他食用加工油脂, 合計'!Y42</f>
        <v>0</v>
      </c>
      <c r="K84" s="23">
        <f>マーガリン!Z84+ファットスプレッド!Z84+'ｼｮｰﾄﾆﾝｸﾞ,ﾗｰﾄﾞ'!K42+'ｼｮｰﾄﾆﾝｸﾞ,ﾗｰﾄﾞ'!Z84+食用精製加工油脂!K84+'その他食用加工油脂, 合計'!Z42</f>
        <v>0</v>
      </c>
      <c r="L84" s="23">
        <f>マーガリン!AA84+ファットスプレッド!AA84+'ｼｮｰﾄﾆﾝｸﾞ,ﾗｰﾄﾞ'!L42+'ｼｮｰﾄﾆﾝｸﾞ,ﾗｰﾄﾞ'!AA84+食用精製加工油脂!L84+'その他食用加工油脂, 合計'!AA42</f>
        <v>0</v>
      </c>
      <c r="M84" s="23">
        <f>マーガリン!AB84+ファットスプレッド!AB84+'ｼｮｰﾄﾆﾝｸﾞ,ﾗｰﾄﾞ'!M42+'ｼｮｰﾄﾆﾝｸﾞ,ﾗｰﾄﾞ'!AB84+食用精製加工油脂!M84+'その他食用加工油脂, 合計'!AB42</f>
        <v>0</v>
      </c>
      <c r="N84" s="24">
        <f>SUM(B84:M84)</f>
        <v>334856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jimuPC-05</cp:lastModifiedBy>
  <cp:lastPrinted>2023-08-22T04:44:45Z</cp:lastPrinted>
  <dcterms:created xsi:type="dcterms:W3CDTF">2008-12-17T08:22:06Z</dcterms:created>
  <dcterms:modified xsi:type="dcterms:W3CDTF">2023-08-23T08:19:20Z</dcterms:modified>
</cp:coreProperties>
</file>